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5" windowWidth="7200" windowHeight="12615"/>
  </bookViews>
  <sheets>
    <sheet name="Informations" sheetId="11" r:id="rId1"/>
    <sheet name="Sample" sheetId="3" r:id="rId2"/>
    <sheet name="Doublons" sheetId="7" r:id="rId3"/>
    <sheet name="Autocomplétion" sheetId="9" r:id="rId4"/>
    <sheet name="Cascade" sheetId="5" r:id="rId5"/>
    <sheet name="Reflexive" sheetId="10" r:id="rId6"/>
    <sheet name="Multi-Tableau" sheetId="8" r:id="rId7"/>
  </sheets>
  <externalReferences>
    <externalReference r:id="rId8"/>
    <externalReference r:id="rId9"/>
  </externalReferences>
  <definedNames>
    <definedName name="Alimentation">'Multi-Tableau'!$G$23:$G$24</definedName>
    <definedName name="Électroménager">'Multi-Tableau'!$E$16:$E$19</definedName>
    <definedName name="Famille">'Multi-Tableau'!$C$10:$C$12</definedName>
    <definedName name="FERIE_TROIS_ANS">[1]Param!$I$18:$K$31</definedName>
    <definedName name="Liste_Externe">[2]!Source</definedName>
    <definedName name="ListeClient">OFFSET(Sample!$C$7,0,0,COUNTA(Sample!$C$7:$C$17),1)</definedName>
    <definedName name="Loisirs">'Multi-Tableau'!$I$28:$I$31</definedName>
    <definedName name="LST_CATEGORIE_ID">[1]Categorie!$C$11:$C$18</definedName>
    <definedName name="LST_DATA_ID">[1]Entite!$C$9:$C$10</definedName>
    <definedName name="LST_FERIE_ID">[1]Param!#REF!</definedName>
    <definedName name="LST_PERIODE_ID">[1]Periode!$C$9:$C$10</definedName>
    <definedName name="PARAM_DATE_DEBUT">[1]Param!$E$12</definedName>
    <definedName name="PERIODE_DATA_ID">[1]Periode!$D$9:$D$10</definedName>
    <definedName name="PERIODE_DEBUT">[1]Periode!$F$9:$F$10</definedName>
    <definedName name="PERIODE_ECART_FERIE">[1]Periode!$K$9:$K$10</definedName>
    <definedName name="PERIODE_ECART_JOUR">[1]Periode!$I$9:$I$10</definedName>
    <definedName name="PERIODE_FIN">[1]Periode!$G$9:$G$10</definedName>
    <definedName name="PLANNING_DATA_ID">[1]Planning!$A$17:$A$18</definedName>
    <definedName name="PLANNING_DATE">[1]Planning!$C$14:$AF$14</definedName>
    <definedName name="PLANNING_DATE_DEBUT">[1]Planning!$C$14</definedName>
    <definedName name="TBL_PERIODE">[1]Periode!$C$8:$L$10</definedName>
  </definedNames>
  <calcPr calcId="145621"/>
</workbook>
</file>

<file path=xl/calcChain.xml><?xml version="1.0" encoding="utf-8"?>
<calcChain xmlns="http://schemas.openxmlformats.org/spreadsheetml/2006/main">
  <c r="A2" i="8" l="1"/>
  <c r="A2" i="10"/>
  <c r="A2" i="5"/>
  <c r="A2" i="9"/>
  <c r="A2" i="7"/>
  <c r="A2" i="3"/>
  <c r="B2" i="11"/>
  <c r="J9" i="10" l="1"/>
  <c r="J10" i="10"/>
  <c r="J11" i="10"/>
  <c r="J12" i="10"/>
  <c r="J13" i="10"/>
  <c r="J14" i="10"/>
  <c r="J15" i="10"/>
  <c r="J16" i="10"/>
  <c r="J17" i="10"/>
  <c r="J18" i="10"/>
  <c r="J19" i="10"/>
  <c r="J20" i="10"/>
  <c r="J21" i="10"/>
  <c r="J22" i="10"/>
  <c r="J23" i="10"/>
  <c r="J24" i="10"/>
  <c r="J25" i="10"/>
  <c r="J26" i="10"/>
  <c r="J27" i="10"/>
  <c r="J28" i="10"/>
  <c r="J29" i="10"/>
  <c r="J8" i="10"/>
  <c r="I9" i="10"/>
  <c r="I10" i="10"/>
  <c r="I11" i="10"/>
  <c r="I12" i="10"/>
  <c r="I13" i="10"/>
  <c r="I14" i="10"/>
  <c r="I15" i="10"/>
  <c r="I16" i="10"/>
  <c r="I17" i="10"/>
  <c r="I18" i="10"/>
  <c r="I19" i="10"/>
  <c r="I20" i="10"/>
  <c r="I21" i="10"/>
  <c r="I22" i="10"/>
  <c r="I23" i="10"/>
  <c r="I24" i="10"/>
  <c r="I25" i="10"/>
  <c r="I26" i="10"/>
  <c r="I27" i="10"/>
  <c r="I28" i="10"/>
  <c r="I29" i="10"/>
  <c r="I8" i="10"/>
  <c r="H9" i="10"/>
  <c r="H10" i="10"/>
  <c r="H11" i="10"/>
  <c r="H12" i="10"/>
  <c r="H13" i="10"/>
  <c r="H14" i="10"/>
  <c r="H15" i="10"/>
  <c r="H16" i="10"/>
  <c r="H17" i="10"/>
  <c r="H18" i="10"/>
  <c r="H19" i="10"/>
  <c r="H20" i="10"/>
  <c r="H21" i="10"/>
  <c r="H22" i="10"/>
  <c r="H23" i="10"/>
  <c r="H24" i="10"/>
  <c r="H25" i="10"/>
  <c r="H26" i="10"/>
  <c r="H27" i="10"/>
  <c r="H28" i="10"/>
  <c r="H29" i="10"/>
  <c r="H8" i="10"/>
  <c r="F24" i="10"/>
  <c r="G24" i="10"/>
  <c r="G23" i="10"/>
  <c r="G9" i="10"/>
  <c r="G10" i="10"/>
  <c r="G11" i="10"/>
  <c r="G12" i="10"/>
  <c r="G14" i="10"/>
  <c r="G15" i="10"/>
  <c r="G16" i="10"/>
  <c r="G17" i="10"/>
  <c r="G18" i="10"/>
  <c r="G19" i="10"/>
  <c r="G21" i="10"/>
  <c r="G22" i="10"/>
  <c r="G25" i="10"/>
  <c r="G26" i="10"/>
  <c r="G27" i="10"/>
  <c r="G28" i="10"/>
  <c r="G29" i="10"/>
  <c r="F29" i="10"/>
  <c r="F28" i="10"/>
  <c r="F27" i="10"/>
  <c r="F26" i="10"/>
  <c r="F25" i="10"/>
  <c r="F23" i="10"/>
  <c r="F22" i="10"/>
  <c r="F21" i="10"/>
  <c r="F20" i="10"/>
  <c r="G20" i="10" s="1"/>
  <c r="E20" i="10"/>
  <c r="E25" i="10" s="1"/>
  <c r="F19" i="10"/>
  <c r="F18" i="10"/>
  <c r="F17" i="10"/>
  <c r="F16" i="10"/>
  <c r="F15" i="10"/>
  <c r="F14" i="10"/>
  <c r="F13" i="10"/>
  <c r="E13" i="10"/>
  <c r="E18" i="10" s="1"/>
  <c r="F12" i="10"/>
  <c r="F11" i="10"/>
  <c r="F10" i="10"/>
  <c r="F9" i="10"/>
  <c r="F8" i="10"/>
  <c r="G8" i="10" s="1"/>
  <c r="E8" i="10"/>
  <c r="E12" i="10" s="1"/>
  <c r="U9" i="10" l="1"/>
  <c r="V9" i="10" s="1"/>
  <c r="U28" i="10"/>
  <c r="U24" i="10"/>
  <c r="V24" i="10" s="1"/>
  <c r="U20" i="10"/>
  <c r="V20" i="10" s="1"/>
  <c r="U16" i="10"/>
  <c r="V16" i="10" s="1"/>
  <c r="U12" i="10"/>
  <c r="V12" i="10" s="1"/>
  <c r="U27" i="10"/>
  <c r="V27" i="10" s="1"/>
  <c r="U23" i="10"/>
  <c r="V23" i="10" s="1"/>
  <c r="U19" i="10"/>
  <c r="V19" i="10" s="1"/>
  <c r="U15" i="10"/>
  <c r="V15" i="10" s="1"/>
  <c r="U11" i="10"/>
  <c r="V11" i="10" s="1"/>
  <c r="U8" i="10"/>
  <c r="V8" i="10" s="1"/>
  <c r="U26" i="10"/>
  <c r="V26" i="10" s="1"/>
  <c r="U22" i="10"/>
  <c r="U18" i="10"/>
  <c r="V18" i="10" s="1"/>
  <c r="U14" i="10"/>
  <c r="V14" i="10" s="1"/>
  <c r="U10" i="10"/>
  <c r="V10" i="10" s="1"/>
  <c r="U29" i="10"/>
  <c r="V29" i="10" s="1"/>
  <c r="U25" i="10"/>
  <c r="U21" i="10"/>
  <c r="V21" i="10" s="1"/>
  <c r="U17" i="10"/>
  <c r="V17" i="10" s="1"/>
  <c r="U13" i="10"/>
  <c r="V13" i="10" s="1"/>
  <c r="V28" i="10"/>
  <c r="V25" i="10"/>
  <c r="R9" i="10"/>
  <c r="S9" i="10" s="1"/>
  <c r="V22" i="10"/>
  <c r="R28" i="10"/>
  <c r="S28" i="10" s="1"/>
  <c r="R24" i="10"/>
  <c r="S24" i="10" s="1"/>
  <c r="R20" i="10"/>
  <c r="S20" i="10" s="1"/>
  <c r="R16" i="10"/>
  <c r="S16" i="10" s="1"/>
  <c r="R12" i="10"/>
  <c r="S12" i="10" s="1"/>
  <c r="R27" i="10"/>
  <c r="S27" i="10" s="1"/>
  <c r="R23" i="10"/>
  <c r="S23" i="10" s="1"/>
  <c r="R19" i="10"/>
  <c r="S19" i="10" s="1"/>
  <c r="R15" i="10"/>
  <c r="S15" i="10" s="1"/>
  <c r="R11" i="10"/>
  <c r="S11" i="10" s="1"/>
  <c r="R8" i="10"/>
  <c r="S8" i="10" s="1"/>
  <c r="R26" i="10"/>
  <c r="S26" i="10" s="1"/>
  <c r="R22" i="10"/>
  <c r="S22" i="10" s="1"/>
  <c r="R18" i="10"/>
  <c r="S18" i="10" s="1"/>
  <c r="R14" i="10"/>
  <c r="S14" i="10" s="1"/>
  <c r="R10" i="10"/>
  <c r="S10" i="10" s="1"/>
  <c r="R29" i="10"/>
  <c r="S29" i="10" s="1"/>
  <c r="R25" i="10"/>
  <c r="S25" i="10" s="1"/>
  <c r="R21" i="10"/>
  <c r="S21" i="10" s="1"/>
  <c r="R17" i="10"/>
  <c r="S17" i="10" s="1"/>
  <c r="R13" i="10"/>
  <c r="S13" i="10" s="1"/>
  <c r="E21" i="10"/>
  <c r="E22" i="10" s="1"/>
  <c r="G13" i="10"/>
  <c r="L10" i="10" s="1"/>
  <c r="M10" i="10" s="1"/>
  <c r="E11" i="10"/>
  <c r="E9" i="10"/>
  <c r="L18" i="10"/>
  <c r="M18" i="10" s="1"/>
  <c r="L17" i="10"/>
  <c r="M17" i="10" s="1"/>
  <c r="E27" i="10"/>
  <c r="E26" i="10"/>
  <c r="E29" i="10" s="1"/>
  <c r="E15" i="10"/>
  <c r="E17" i="10"/>
  <c r="E19" i="10"/>
  <c r="E28" i="10"/>
  <c r="E10" i="10"/>
  <c r="E14" i="10"/>
  <c r="E16" i="10"/>
  <c r="L13" i="10" l="1"/>
  <c r="M13" i="10" s="1"/>
  <c r="L20" i="10"/>
  <c r="M20" i="10" s="1"/>
  <c r="E23" i="10"/>
  <c r="L15" i="10"/>
  <c r="M15" i="10" s="1"/>
  <c r="O26" i="10"/>
  <c r="P26" i="10" s="1"/>
  <c r="O24" i="10"/>
  <c r="P24" i="10" s="1"/>
  <c r="L12" i="10"/>
  <c r="M12" i="10" s="1"/>
  <c r="L29" i="10"/>
  <c r="M29" i="10" s="1"/>
  <c r="L21" i="10"/>
  <c r="M21" i="10" s="1"/>
  <c r="L19" i="10"/>
  <c r="M19" i="10" s="1"/>
  <c r="L22" i="10"/>
  <c r="M22" i="10" s="1"/>
  <c r="L24" i="10"/>
  <c r="M24" i="10" s="1"/>
  <c r="O8" i="10"/>
  <c r="P8" i="10" s="1"/>
  <c r="O16" i="10"/>
  <c r="P16" i="10" s="1"/>
  <c r="O15" i="10"/>
  <c r="P15" i="10" s="1"/>
  <c r="O12" i="10"/>
  <c r="P12" i="10" s="1"/>
  <c r="O20" i="10"/>
  <c r="P20" i="10" s="1"/>
  <c r="O29" i="10"/>
  <c r="P29" i="10" s="1"/>
  <c r="O11" i="10"/>
  <c r="P11" i="10" s="1"/>
  <c r="O19" i="10"/>
  <c r="P19" i="10" s="1"/>
  <c r="O25" i="10"/>
  <c r="P25" i="10" s="1"/>
  <c r="O10" i="10"/>
  <c r="P10" i="10" s="1"/>
  <c r="O9" i="10"/>
  <c r="P9" i="10" s="1"/>
  <c r="O21" i="10"/>
  <c r="P21" i="10" s="1"/>
  <c r="L9" i="10"/>
  <c r="M9" i="10" s="1"/>
  <c r="L28" i="10"/>
  <c r="M28" i="10" s="1"/>
  <c r="L11" i="10"/>
  <c r="M11" i="10" s="1"/>
  <c r="L16" i="10"/>
  <c r="M16" i="10" s="1"/>
  <c r="L14" i="10"/>
  <c r="M14" i="10" s="1"/>
  <c r="O28" i="10"/>
  <c r="P28" i="10" s="1"/>
  <c r="O27" i="10"/>
  <c r="P27" i="10" s="1"/>
  <c r="O18" i="10"/>
  <c r="P18" i="10" s="1"/>
  <c r="O13" i="10"/>
  <c r="P13" i="10" s="1"/>
  <c r="L8" i="10"/>
  <c r="M8" i="10" s="1"/>
  <c r="L25" i="10"/>
  <c r="M25" i="10" s="1"/>
  <c r="L23" i="10"/>
  <c r="M23" i="10" s="1"/>
  <c r="L26" i="10"/>
  <c r="M26" i="10" s="1"/>
  <c r="L27" i="10"/>
  <c r="M27" i="10" s="1"/>
  <c r="O17" i="10"/>
  <c r="P17" i="10" s="1"/>
  <c r="O23" i="10"/>
  <c r="P23" i="10" s="1"/>
  <c r="O22" i="10"/>
  <c r="P22" i="10" s="1"/>
  <c r="O14" i="10"/>
  <c r="P14" i="10" s="1"/>
  <c r="D23" i="9" l="1"/>
  <c r="D24" i="9"/>
  <c r="D25" i="9"/>
  <c r="D26" i="9"/>
  <c r="D27" i="9"/>
  <c r="D28" i="9"/>
  <c r="D29" i="9"/>
  <c r="D30" i="9"/>
  <c r="D31" i="9"/>
  <c r="D22" i="9"/>
  <c r="E24" i="9"/>
  <c r="E25" i="9"/>
  <c r="E26" i="9"/>
  <c r="E27" i="9"/>
  <c r="E28" i="9"/>
  <c r="E29" i="9"/>
  <c r="E31" i="9"/>
  <c r="E23" i="9"/>
  <c r="E9" i="9"/>
  <c r="E13" i="9"/>
  <c r="E15" i="9"/>
  <c r="E16" i="9"/>
  <c r="E11" i="9"/>
  <c r="D16" i="9"/>
  <c r="D15" i="9"/>
  <c r="D10" i="9"/>
  <c r="E10" i="9" s="1"/>
  <c r="D14" i="9"/>
  <c r="E14" i="9" s="1"/>
  <c r="D13" i="9"/>
  <c r="D9" i="9"/>
  <c r="D8" i="9"/>
  <c r="E8" i="9" s="1"/>
  <c r="D7" i="9"/>
  <c r="E7" i="9" s="1"/>
  <c r="D12" i="9"/>
  <c r="E12" i="9" s="1"/>
  <c r="D11" i="9"/>
  <c r="E22" i="9" l="1"/>
  <c r="E30" i="9"/>
  <c r="G16" i="9"/>
  <c r="H16" i="9" s="1"/>
  <c r="G13" i="9"/>
  <c r="H13" i="9" s="1"/>
  <c r="G9" i="9"/>
  <c r="H9" i="9" s="1"/>
  <c r="G7" i="9"/>
  <c r="H7" i="9" s="1"/>
  <c r="G11" i="9"/>
  <c r="H11" i="9" s="1"/>
  <c r="G15" i="9"/>
  <c r="H15" i="9" s="1"/>
  <c r="G10" i="9"/>
  <c r="H10" i="9" s="1"/>
  <c r="G14" i="9"/>
  <c r="H14" i="9" s="1"/>
  <c r="G8" i="9"/>
  <c r="H8" i="9" s="1"/>
  <c r="G12" i="9"/>
  <c r="H12" i="9" s="1"/>
  <c r="F8" i="3"/>
  <c r="F9" i="3"/>
  <c r="F12" i="3"/>
  <c r="F13" i="3"/>
  <c r="F15" i="3"/>
  <c r="F16" i="3"/>
  <c r="E8" i="3"/>
  <c r="E9" i="3"/>
  <c r="E10" i="3"/>
  <c r="F10" i="3" s="1"/>
  <c r="E11" i="3"/>
  <c r="F11" i="3" s="1"/>
  <c r="E12" i="3"/>
  <c r="E13" i="3"/>
  <c r="E14" i="3"/>
  <c r="F14" i="3" s="1"/>
  <c r="E15" i="3"/>
  <c r="E16" i="3"/>
  <c r="G23" i="9" l="1"/>
  <c r="H23" i="9" s="1"/>
  <c r="G27" i="9"/>
  <c r="H27" i="9" s="1"/>
  <c r="G31" i="9"/>
  <c r="H31" i="9" s="1"/>
  <c r="G24" i="9"/>
  <c r="H24" i="9" s="1"/>
  <c r="G28" i="9"/>
  <c r="H28" i="9" s="1"/>
  <c r="G25" i="9"/>
  <c r="H25" i="9" s="1"/>
  <c r="G29" i="9"/>
  <c r="H29" i="9" s="1"/>
  <c r="G26" i="9"/>
  <c r="H26" i="9" s="1"/>
  <c r="G30" i="9"/>
  <c r="H30" i="9" s="1"/>
  <c r="G22" i="9"/>
  <c r="H22" i="9" s="1"/>
  <c r="E7" i="3"/>
  <c r="E18" i="7"/>
  <c r="E20" i="7"/>
  <c r="E21" i="7"/>
  <c r="E22" i="7"/>
  <c r="E23" i="7"/>
  <c r="E25" i="7"/>
  <c r="E26" i="7"/>
  <c r="E27" i="7"/>
  <c r="E28" i="7"/>
  <c r="E29" i="7"/>
  <c r="E30" i="7"/>
  <c r="E31" i="7"/>
  <c r="E32" i="7"/>
  <c r="E33" i="7"/>
  <c r="E34" i="7"/>
  <c r="E35" i="7"/>
  <c r="E36" i="7"/>
  <c r="E37" i="7"/>
  <c r="E38" i="7"/>
  <c r="E39" i="7"/>
  <c r="E40" i="7"/>
  <c r="E41" i="7"/>
  <c r="E42" i="7"/>
  <c r="D11" i="7"/>
  <c r="E11" i="7" s="1"/>
  <c r="D12" i="7"/>
  <c r="E12" i="7" s="1"/>
  <c r="D13" i="7"/>
  <c r="E13" i="7" s="1"/>
  <c r="D14" i="7"/>
  <c r="E14" i="7" s="1"/>
  <c r="D15" i="7"/>
  <c r="E15" i="7" s="1"/>
  <c r="D16" i="7"/>
  <c r="E16" i="7" s="1"/>
  <c r="D17" i="7"/>
  <c r="E17" i="7" s="1"/>
  <c r="D18" i="7"/>
  <c r="D19" i="7"/>
  <c r="E19" i="7" s="1"/>
  <c r="D20" i="7"/>
  <c r="D21" i="7"/>
  <c r="D22" i="7"/>
  <c r="D23" i="7"/>
  <c r="D24" i="7"/>
  <c r="E24" i="7" s="1"/>
  <c r="D25" i="7"/>
  <c r="D26" i="7"/>
  <c r="D27" i="7"/>
  <c r="D28" i="7"/>
  <c r="D29" i="7"/>
  <c r="D30" i="7"/>
  <c r="D31" i="7"/>
  <c r="D32" i="7"/>
  <c r="D33" i="7"/>
  <c r="D34" i="7"/>
  <c r="D35" i="7"/>
  <c r="D36" i="7"/>
  <c r="D37" i="7"/>
  <c r="D38" i="7"/>
  <c r="D39" i="7"/>
  <c r="D40" i="7"/>
  <c r="D41" i="7"/>
  <c r="D42" i="7"/>
  <c r="D10" i="7"/>
  <c r="E10" i="7" s="1"/>
  <c r="G40" i="7" l="1"/>
  <c r="H40" i="7" s="1"/>
  <c r="G41" i="7"/>
  <c r="H41" i="7" s="1"/>
  <c r="G42" i="7"/>
  <c r="H42" i="7" s="1"/>
  <c r="G13" i="7"/>
  <c r="H13" i="7" s="1"/>
  <c r="G10" i="7"/>
  <c r="H10" i="7" s="1"/>
  <c r="G36" i="7"/>
  <c r="H36" i="7" s="1"/>
  <c r="G32" i="7"/>
  <c r="H32" i="7" s="1"/>
  <c r="G28" i="7"/>
  <c r="H28" i="7" s="1"/>
  <c r="G24" i="7"/>
  <c r="H24" i="7" s="1"/>
  <c r="G20" i="7"/>
  <c r="H20" i="7" s="1"/>
  <c r="G16" i="7"/>
  <c r="H16" i="7" s="1"/>
  <c r="G12" i="7"/>
  <c r="H12" i="7" s="1"/>
  <c r="G39" i="7"/>
  <c r="H39" i="7" s="1"/>
  <c r="G35" i="7"/>
  <c r="H35" i="7" s="1"/>
  <c r="G31" i="7"/>
  <c r="H31" i="7" s="1"/>
  <c r="G27" i="7"/>
  <c r="H27" i="7" s="1"/>
  <c r="G23" i="7"/>
  <c r="H23" i="7" s="1"/>
  <c r="G19" i="7"/>
  <c r="H19" i="7" s="1"/>
  <c r="G15" i="7"/>
  <c r="H15" i="7" s="1"/>
  <c r="G11" i="7"/>
  <c r="H11" i="7" s="1"/>
  <c r="G38" i="7"/>
  <c r="H38" i="7" s="1"/>
  <c r="G34" i="7"/>
  <c r="H34" i="7" s="1"/>
  <c r="G30" i="7"/>
  <c r="H30" i="7" s="1"/>
  <c r="G26" i="7"/>
  <c r="H26" i="7" s="1"/>
  <c r="G22" i="7"/>
  <c r="H22" i="7" s="1"/>
  <c r="G18" i="7"/>
  <c r="H18" i="7" s="1"/>
  <c r="G14" i="7"/>
  <c r="H14" i="7" s="1"/>
  <c r="G37" i="7"/>
  <c r="H37" i="7" s="1"/>
  <c r="G33" i="7"/>
  <c r="H33" i="7" s="1"/>
  <c r="G29" i="7"/>
  <c r="H29" i="7" s="1"/>
  <c r="G25" i="7"/>
  <c r="H25" i="7" s="1"/>
  <c r="G21" i="7"/>
  <c r="H21" i="7" s="1"/>
  <c r="G17" i="7"/>
  <c r="H17" i="7" s="1"/>
  <c r="G13" i="5"/>
  <c r="G14" i="5"/>
  <c r="G15" i="5"/>
  <c r="G16" i="5"/>
  <c r="G17" i="5"/>
  <c r="G18" i="5"/>
  <c r="G19" i="5"/>
  <c r="G20" i="5"/>
  <c r="G21" i="5"/>
  <c r="G12" i="5"/>
  <c r="H13" i="5" l="1"/>
  <c r="H14" i="5"/>
  <c r="H16" i="5"/>
  <c r="H17" i="5"/>
  <c r="H19" i="5"/>
  <c r="H20" i="5"/>
  <c r="H21" i="5"/>
  <c r="H12" i="5"/>
  <c r="H15" i="5"/>
  <c r="H18" i="5"/>
  <c r="F7" i="3"/>
  <c r="H11" i="3" l="1"/>
  <c r="I11" i="3" s="1"/>
  <c r="H16" i="3"/>
  <c r="I16" i="3" s="1"/>
  <c r="H14" i="3"/>
  <c r="I14" i="3" s="1"/>
  <c r="H12" i="3"/>
  <c r="I12" i="3" s="1"/>
  <c r="H15" i="3"/>
  <c r="I15" i="3" s="1"/>
  <c r="H10" i="3"/>
  <c r="I10" i="3" s="1"/>
  <c r="H13" i="3"/>
  <c r="I13" i="3" s="1"/>
  <c r="H8" i="3"/>
  <c r="I8" i="3" s="1"/>
  <c r="J14" i="5"/>
  <c r="K14" i="5" s="1"/>
  <c r="J16" i="5"/>
  <c r="K16" i="5" s="1"/>
  <c r="J21" i="5"/>
  <c r="K21" i="5" s="1"/>
  <c r="J17" i="5"/>
  <c r="K17" i="5" s="1"/>
  <c r="J13" i="5"/>
  <c r="K13" i="5" s="1"/>
  <c r="J19" i="5"/>
  <c r="K19" i="5" s="1"/>
  <c r="J15" i="5"/>
  <c r="K15" i="5" s="1"/>
  <c r="J12" i="5"/>
  <c r="K12" i="5" s="1"/>
  <c r="J18" i="5"/>
  <c r="K18" i="5" s="1"/>
  <c r="J20" i="5"/>
  <c r="K20" i="5" s="1"/>
  <c r="H9" i="3"/>
  <c r="I9" i="3" s="1"/>
  <c r="H7" i="3"/>
  <c r="I7" i="3" s="1"/>
</calcChain>
</file>

<file path=xl/sharedStrings.xml><?xml version="1.0" encoding="utf-8"?>
<sst xmlns="http://schemas.openxmlformats.org/spreadsheetml/2006/main" count="243" uniqueCount="87">
  <si>
    <t>Plage décalée</t>
  </si>
  <si>
    <t>Qui commence</t>
  </si>
  <si>
    <t>Classeur externe (le classeur doit être ouvert)</t>
  </si>
  <si>
    <t>B</t>
  </si>
  <si>
    <t>Item</t>
  </si>
  <si>
    <t>Parent</t>
  </si>
  <si>
    <t>Niveau</t>
  </si>
  <si>
    <t>Musique</t>
  </si>
  <si>
    <t>Filtre sur autre colonne</t>
  </si>
  <si>
    <t>Plage valeur</t>
  </si>
  <si>
    <t>Liste valeur</t>
  </si>
  <si>
    <t>Non</t>
  </si>
  <si>
    <t>Plage avec critère</t>
  </si>
  <si>
    <t>Liste</t>
  </si>
  <si>
    <t>Ligne</t>
  </si>
  <si>
    <t>Valide</t>
  </si>
  <si>
    <t>Groupe</t>
  </si>
  <si>
    <t>Toulouse</t>
  </si>
  <si>
    <t>Nice</t>
  </si>
  <si>
    <t>Paris</t>
  </si>
  <si>
    <t>Bertrand</t>
  </si>
  <si>
    <t>Aurore</t>
  </si>
  <si>
    <t>Yan</t>
  </si>
  <si>
    <t>Alain</t>
  </si>
  <si>
    <t>Michel</t>
  </si>
  <si>
    <t>Anne</t>
  </si>
  <si>
    <t>Aude</t>
  </si>
  <si>
    <t>Paul</t>
  </si>
  <si>
    <t>Louise</t>
  </si>
  <si>
    <t>Maëva</t>
  </si>
  <si>
    <t>VILLE</t>
  </si>
  <si>
    <t>CLIENT</t>
  </si>
  <si>
    <t>ACTIF</t>
  </si>
  <si>
    <t>Famille</t>
  </si>
  <si>
    <t>Électroménager</t>
  </si>
  <si>
    <t>Alimentation</t>
  </si>
  <si>
    <t>Gazinière</t>
  </si>
  <si>
    <t>Four</t>
  </si>
  <si>
    <t>Réfrigérateur</t>
  </si>
  <si>
    <t>Congélateur</t>
  </si>
  <si>
    <t>Épicerie</t>
  </si>
  <si>
    <t>Frais</t>
  </si>
  <si>
    <t>Loisirs</t>
  </si>
  <si>
    <t>Informatique</t>
  </si>
  <si>
    <t>Film</t>
  </si>
  <si>
    <t>Sport</t>
  </si>
  <si>
    <t>a</t>
  </si>
  <si>
    <t>Qui contient</t>
  </si>
  <si>
    <t>Civilités</t>
  </si>
  <si>
    <t>Madame</t>
  </si>
  <si>
    <t>Monsieur</t>
  </si>
  <si>
    <t>Docteur</t>
  </si>
  <si>
    <t>Monseigneur</t>
  </si>
  <si>
    <t>Infrastructures</t>
  </si>
  <si>
    <t>Rue</t>
  </si>
  <si>
    <t>Voie</t>
  </si>
  <si>
    <t>Avenue</t>
  </si>
  <si>
    <t>Lotissement</t>
  </si>
  <si>
    <t>Lieu-dit</t>
  </si>
  <si>
    <t>Domaine</t>
  </si>
  <si>
    <t>Menu</t>
  </si>
  <si>
    <t>Fichier</t>
  </si>
  <si>
    <t>Ouvrir</t>
  </si>
  <si>
    <t>Fermer</t>
  </si>
  <si>
    <t>Édition</t>
  </si>
  <si>
    <t>Rechercher</t>
  </si>
  <si>
    <t>Copier</t>
  </si>
  <si>
    <t>Boulevard</t>
  </si>
  <si>
    <t>Remplacer</t>
  </si>
  <si>
    <t>Niveau 1</t>
  </si>
  <si>
    <t>Niveau 2</t>
  </si>
  <si>
    <t>Niveau 3</t>
  </si>
  <si>
    <t>Niveau 4</t>
  </si>
  <si>
    <t>Mademoiselle</t>
  </si>
  <si>
    <t/>
  </si>
  <si>
    <t>Blog : Pompe au Net</t>
  </si>
  <si>
    <t>Site : Alcya</t>
  </si>
  <si>
    <t>Objectif</t>
  </si>
  <si>
    <t>Auteur</t>
  </si>
  <si>
    <t>Lien vers l'article</t>
  </si>
  <si>
    <t>Jean-Michel Desmoineaux</t>
  </si>
  <si>
    <t>Formateur - développeur</t>
  </si>
  <si>
    <t>jean-michel@pompe-au-net.fr</t>
  </si>
  <si>
    <t>Gestion Planning</t>
  </si>
  <si>
    <t>renseignements@alcya.com</t>
  </si>
  <si>
    <t>Supprimer la ligne concernée.</t>
  </si>
  <si>
    <t>Gestion des listes de validation sur Excel.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</si>
</sst>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quot; &quot;000"/>
  </numFmts>
  <fonts count="15" x14ac:knownFonts="1">
    <font>
      <sz val="11"/>
      <color theme="1"/>
      <name val="Calibri"/>
      <family val="2"/>
      <scheme val="minor"/>
    </font>
    <font>
      <sz val="11"/>
      <color theme="1" tint="4.9989318521683403E-2"/>
      <name val="Lucida Sans Unicode"/>
      <family val="2"/>
    </font>
    <font>
      <b/>
      <sz val="11"/>
      <color theme="1" tint="4.9989318521683403E-2"/>
      <name val="Lucida Sans Unicode"/>
      <family val="2"/>
    </font>
    <font>
      <sz val="10"/>
      <name val="Arial"/>
      <family val="2"/>
    </font>
    <font>
      <sz val="11"/>
      <color theme="0"/>
      <name val="Calibri"/>
      <family val="2"/>
      <scheme val="minor"/>
    </font>
    <font>
      <sz val="11"/>
      <color theme="1" tint="4.9989318521683403E-2"/>
      <name val="Calibri"/>
      <family val="2"/>
      <scheme val="minor"/>
    </font>
    <font>
      <b/>
      <sz val="14"/>
      <color theme="3" tint="0.39997558519241921"/>
      <name val="Calibri"/>
      <family val="2"/>
      <scheme val="minor"/>
    </font>
    <font>
      <sz val="11"/>
      <color theme="4" tint="0.79998168889431442"/>
      <name val="Calibri"/>
      <family val="2"/>
      <scheme val="minor"/>
    </font>
    <font>
      <b/>
      <sz val="14"/>
      <color theme="3" tint="-0.499984740745262"/>
      <name val="Calibri"/>
      <family val="2"/>
      <scheme val="minor"/>
    </font>
    <font>
      <sz val="12"/>
      <color theme="3"/>
      <name val="Calibri"/>
      <family val="2"/>
      <scheme val="minor"/>
    </font>
    <font>
      <u/>
      <sz val="12"/>
      <color theme="3"/>
      <name val="Calibri"/>
      <family val="2"/>
      <scheme val="minor"/>
    </font>
    <font>
      <b/>
      <u/>
      <sz val="12"/>
      <color theme="3" tint="-0.499984740745262"/>
      <name val="Calibri"/>
      <family val="2"/>
      <scheme val="minor"/>
    </font>
    <font>
      <i/>
      <sz val="12"/>
      <color theme="3"/>
      <name val="Calibri"/>
      <family val="2"/>
      <scheme val="minor"/>
    </font>
    <font>
      <b/>
      <sz val="12"/>
      <color theme="3"/>
      <name val="Calibri"/>
      <family val="2"/>
      <scheme val="minor"/>
    </font>
    <font>
      <u/>
      <sz val="11"/>
      <color theme="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59999389629810485"/>
        <bgColor indexed="64"/>
      </patternFill>
    </fill>
    <fill>
      <patternFill patternType="solid">
        <fgColor theme="4"/>
      </patternFill>
    </fill>
    <fill>
      <patternFill patternType="solid">
        <fgColor theme="3" tint="-0.49998474074526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theme="4" tint="-0.24994659260841701"/>
      </left>
      <right style="medium">
        <color theme="4" tint="-0.24994659260841701"/>
      </right>
      <top style="medium">
        <color theme="4" tint="-0.24994659260841701"/>
      </top>
      <bottom style="medium">
        <color theme="4" tint="-0.24994659260841701"/>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thick">
        <color theme="3"/>
      </left>
      <right style="thick">
        <color theme="3"/>
      </right>
      <top style="thick">
        <color theme="3"/>
      </top>
      <bottom style="thick">
        <color theme="3"/>
      </bottom>
      <diagonal/>
    </border>
  </borders>
  <cellStyleXfs count="4">
    <xf numFmtId="0" fontId="0" fillId="0" borderId="0"/>
    <xf numFmtId="0" fontId="3" fillId="0" borderId="0"/>
    <xf numFmtId="0" fontId="4" fillId="4" borderId="0" applyNumberFormat="0" applyBorder="0" applyAlignment="0" applyProtection="0"/>
    <xf numFmtId="0" fontId="14" fillId="0" borderId="0" applyNumberFormat="0" applyFill="0" applyBorder="0" applyAlignment="0" applyProtection="0"/>
  </cellStyleXfs>
  <cellXfs count="74">
    <xf numFmtId="0" fontId="0" fillId="0" borderId="0" xfId="0"/>
    <xf numFmtId="0" fontId="1" fillId="2" borderId="0" xfId="0" applyFont="1" applyFill="1" applyAlignment="1">
      <alignment vertical="center"/>
    </xf>
    <xf numFmtId="0" fontId="1" fillId="2" borderId="1" xfId="0" applyFont="1" applyFill="1" applyBorder="1" applyAlignment="1">
      <alignment vertical="center"/>
    </xf>
    <xf numFmtId="0" fontId="1" fillId="2" borderId="3"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1" fillId="2" borderId="7" xfId="0" applyFont="1" applyFill="1" applyBorder="1" applyAlignment="1">
      <alignment vertical="center"/>
    </xf>
    <xf numFmtId="0" fontId="1" fillId="2" borderId="9" xfId="0" applyFont="1" applyFill="1" applyBorder="1" applyAlignment="1">
      <alignment vertical="center"/>
    </xf>
    <xf numFmtId="0" fontId="1" fillId="2" borderId="11" xfId="0" applyFont="1" applyFill="1" applyBorder="1" applyAlignment="1">
      <alignment vertical="center"/>
    </xf>
    <xf numFmtId="0" fontId="1" fillId="2" borderId="12" xfId="0" applyFont="1" applyFill="1" applyBorder="1" applyAlignment="1">
      <alignment vertical="center"/>
    </xf>
    <xf numFmtId="0" fontId="2" fillId="2" borderId="13" xfId="0" applyFont="1" applyFill="1" applyBorder="1" applyAlignment="1">
      <alignment vertical="center"/>
    </xf>
    <xf numFmtId="0" fontId="2" fillId="2" borderId="13" xfId="0" applyFont="1" applyFill="1" applyBorder="1" applyAlignment="1">
      <alignment horizontal="center" vertical="center"/>
    </xf>
    <xf numFmtId="0" fontId="1" fillId="2" borderId="2" xfId="0" applyFont="1" applyFill="1" applyBorder="1" applyAlignment="1">
      <alignment vertical="center"/>
    </xf>
    <xf numFmtId="0" fontId="2" fillId="2" borderId="2" xfId="0" applyFont="1" applyFill="1" applyBorder="1" applyAlignment="1">
      <alignment vertical="center"/>
    </xf>
    <xf numFmtId="0" fontId="1" fillId="2" borderId="16" xfId="0" applyFont="1" applyFill="1" applyBorder="1" applyAlignment="1">
      <alignment vertical="center"/>
    </xf>
    <xf numFmtId="0" fontId="1" fillId="2" borderId="14" xfId="0" applyFont="1" applyFill="1" applyBorder="1" applyAlignment="1">
      <alignment vertical="center"/>
    </xf>
    <xf numFmtId="0" fontId="1" fillId="2" borderId="15" xfId="0" applyFont="1" applyFill="1" applyBorder="1" applyAlignment="1">
      <alignment vertical="center"/>
    </xf>
    <xf numFmtId="0" fontId="1" fillId="3" borderId="2" xfId="0" applyFont="1" applyFill="1" applyBorder="1" applyAlignment="1">
      <alignment vertical="center"/>
    </xf>
    <xf numFmtId="0" fontId="1" fillId="3" borderId="8" xfId="0" applyFont="1" applyFill="1" applyBorder="1" applyAlignment="1">
      <alignment vertical="center"/>
    </xf>
    <xf numFmtId="164" fontId="1" fillId="3" borderId="6" xfId="0" applyNumberFormat="1" applyFont="1" applyFill="1" applyBorder="1" applyAlignment="1">
      <alignment vertical="center"/>
    </xf>
    <xf numFmtId="165" fontId="1" fillId="2" borderId="3" xfId="0" applyNumberFormat="1" applyFont="1" applyFill="1" applyBorder="1" applyAlignment="1">
      <alignment vertical="center"/>
    </xf>
    <xf numFmtId="164" fontId="1" fillId="3" borderId="10" xfId="0" applyNumberFormat="1" applyFont="1" applyFill="1" applyBorder="1" applyAlignment="1">
      <alignment vertical="center"/>
    </xf>
    <xf numFmtId="165" fontId="1" fillId="2" borderId="1" xfId="0" applyNumberFormat="1" applyFont="1" applyFill="1" applyBorder="1" applyAlignment="1">
      <alignment vertical="center"/>
    </xf>
    <xf numFmtId="165" fontId="1" fillId="2" borderId="1" xfId="0" quotePrefix="1" applyNumberFormat="1" applyFont="1" applyFill="1" applyBorder="1" applyAlignment="1">
      <alignment vertical="center"/>
    </xf>
    <xf numFmtId="49" fontId="2" fillId="2" borderId="13" xfId="0" applyNumberFormat="1" applyFont="1" applyFill="1" applyBorder="1" applyAlignment="1">
      <alignment vertical="center"/>
    </xf>
    <xf numFmtId="164" fontId="2" fillId="2" borderId="4" xfId="0" applyNumberFormat="1" applyFont="1" applyFill="1" applyBorder="1" applyAlignment="1">
      <alignment vertical="center"/>
    </xf>
    <xf numFmtId="0" fontId="1" fillId="2" borderId="6" xfId="0" applyFont="1" applyFill="1" applyBorder="1" applyAlignment="1">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10" xfId="0" applyFont="1" applyFill="1" applyBorder="1" applyAlignment="1">
      <alignment vertical="center"/>
    </xf>
    <xf numFmtId="0" fontId="1" fillId="2" borderId="8" xfId="0" applyFont="1" applyFill="1" applyBorder="1" applyAlignment="1">
      <alignment vertical="center"/>
    </xf>
    <xf numFmtId="0" fontId="1" fillId="2" borderId="0" xfId="1" applyFont="1" applyFill="1" applyAlignment="1">
      <alignment vertical="center"/>
    </xf>
    <xf numFmtId="0" fontId="1" fillId="2" borderId="12" xfId="1" applyFont="1" applyFill="1" applyBorder="1" applyAlignment="1">
      <alignment vertical="center"/>
    </xf>
    <xf numFmtId="0" fontId="1" fillId="2" borderId="9" xfId="1" applyFont="1" applyFill="1" applyBorder="1" applyAlignment="1">
      <alignment vertical="center"/>
    </xf>
    <xf numFmtId="0" fontId="1" fillId="2" borderId="7" xfId="1" applyFont="1" applyFill="1" applyBorder="1" applyAlignment="1">
      <alignment vertical="center"/>
    </xf>
    <xf numFmtId="0" fontId="2" fillId="2" borderId="4" xfId="1" applyFont="1" applyFill="1" applyBorder="1" applyAlignment="1">
      <alignment vertical="center"/>
    </xf>
    <xf numFmtId="0" fontId="2" fillId="2" borderId="13" xfId="1" applyFont="1" applyFill="1" applyBorder="1" applyAlignment="1">
      <alignment vertical="center"/>
    </xf>
    <xf numFmtId="0" fontId="2" fillId="2" borderId="5" xfId="1" applyFont="1" applyFill="1" applyBorder="1" applyAlignment="1">
      <alignment vertical="center"/>
    </xf>
    <xf numFmtId="0" fontId="2" fillId="2" borderId="0" xfId="1" applyFont="1" applyFill="1" applyBorder="1" applyAlignment="1">
      <alignment vertical="center"/>
    </xf>
    <xf numFmtId="0" fontId="1" fillId="2" borderId="0" xfId="1" applyFont="1" applyFill="1" applyBorder="1" applyAlignment="1">
      <alignment vertical="center"/>
    </xf>
    <xf numFmtId="0" fontId="1" fillId="2" borderId="17" xfId="1" applyFont="1" applyFill="1" applyBorder="1" applyAlignment="1">
      <alignment vertical="center"/>
    </xf>
    <xf numFmtId="0" fontId="1" fillId="2" borderId="10" xfId="1" applyNumberFormat="1" applyFont="1" applyFill="1" applyBorder="1" applyAlignment="1">
      <alignment vertical="center"/>
    </xf>
    <xf numFmtId="0" fontId="1" fillId="2" borderId="8" xfId="1" applyNumberFormat="1" applyFont="1" applyFill="1" applyBorder="1" applyAlignment="1">
      <alignment vertical="center"/>
    </xf>
    <xf numFmtId="0" fontId="1" fillId="2" borderId="0" xfId="0" applyFont="1" applyFill="1"/>
    <xf numFmtId="0" fontId="1" fillId="3" borderId="2" xfId="0" applyFont="1" applyFill="1" applyBorder="1"/>
    <xf numFmtId="0" fontId="1" fillId="2" borderId="3" xfId="1" applyNumberFormat="1" applyFont="1" applyFill="1" applyBorder="1" applyAlignment="1">
      <alignment vertical="center"/>
    </xf>
    <xf numFmtId="165" fontId="1" fillId="2" borderId="6" xfId="0" applyNumberFormat="1" applyFont="1" applyFill="1" applyBorder="1" applyAlignment="1">
      <alignment vertical="center"/>
    </xf>
    <xf numFmtId="165" fontId="1" fillId="2" borderId="10" xfId="0" applyNumberFormat="1" applyFont="1" applyFill="1" applyBorder="1" applyAlignment="1">
      <alignment vertical="center"/>
    </xf>
    <xf numFmtId="165" fontId="1" fillId="2" borderId="10" xfId="0" quotePrefix="1" applyNumberFormat="1" applyFont="1" applyFill="1" applyBorder="1" applyAlignment="1">
      <alignment vertical="center"/>
    </xf>
    <xf numFmtId="0" fontId="1" fillId="2" borderId="8" xfId="1" applyFont="1" applyFill="1" applyBorder="1" applyAlignment="1">
      <alignment vertical="center"/>
    </xf>
    <xf numFmtId="0" fontId="1" fillId="2" borderId="18" xfId="0" applyFont="1" applyFill="1" applyBorder="1" applyAlignment="1">
      <alignment vertical="center"/>
    </xf>
    <xf numFmtId="0" fontId="1" fillId="2" borderId="0" xfId="0" quotePrefix="1" applyFont="1" applyFill="1"/>
    <xf numFmtId="0" fontId="1" fillId="2" borderId="3" xfId="0" applyNumberFormat="1" applyFont="1" applyFill="1" applyBorder="1" applyAlignment="1">
      <alignment vertical="center"/>
    </xf>
    <xf numFmtId="0" fontId="2" fillId="2" borderId="0" xfId="0" applyFont="1" applyFill="1" applyAlignment="1">
      <alignment vertical="center"/>
    </xf>
    <xf numFmtId="0" fontId="5" fillId="5" borderId="0" xfId="0" applyFont="1" applyFill="1" applyAlignment="1">
      <alignment vertical="center"/>
    </xf>
    <xf numFmtId="0" fontId="6" fillId="5" borderId="0" xfId="0" applyFont="1" applyFill="1" applyAlignment="1">
      <alignment horizontal="center" vertical="center"/>
    </xf>
    <xf numFmtId="0" fontId="7" fillId="4" borderId="19" xfId="2" applyFont="1" applyBorder="1" applyAlignment="1">
      <alignment horizontal="center" vertical="center"/>
    </xf>
    <xf numFmtId="0" fontId="5" fillId="0" borderId="0" xfId="0" applyFont="1" applyAlignment="1">
      <alignment vertical="center"/>
    </xf>
    <xf numFmtId="0" fontId="8" fillId="0" borderId="23" xfId="0" applyFont="1" applyBorder="1" applyAlignment="1">
      <alignment vertical="center"/>
    </xf>
    <xf numFmtId="0" fontId="8" fillId="0" borderId="23" xfId="0" applyFont="1" applyBorder="1" applyAlignment="1">
      <alignment horizontal="center"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9" fillId="0" borderId="0" xfId="0" applyFont="1" applyBorder="1" applyAlignment="1">
      <alignment vertical="center"/>
    </xf>
    <xf numFmtId="0" fontId="9" fillId="0" borderId="0" xfId="0" applyFont="1" applyBorder="1" applyAlignment="1">
      <alignment horizontal="left" vertical="center" indent="1"/>
    </xf>
    <xf numFmtId="0" fontId="12" fillId="0" borderId="0" xfId="0" applyFont="1" applyAlignment="1">
      <alignment horizontal="left" vertical="center" indent="1"/>
    </xf>
    <xf numFmtId="0" fontId="6" fillId="5" borderId="0" xfId="0" applyFont="1" applyFill="1" applyAlignment="1">
      <alignment vertical="center"/>
    </xf>
    <xf numFmtId="0" fontId="14" fillId="0" borderId="0" xfId="3" applyAlignment="1">
      <alignment horizontal="center" vertical="center"/>
    </xf>
    <xf numFmtId="0" fontId="9" fillId="0" borderId="0" xfId="0" applyFont="1" applyAlignment="1">
      <alignment vertical="center"/>
    </xf>
    <xf numFmtId="0" fontId="8" fillId="0" borderId="20" xfId="0" applyFont="1" applyBorder="1" applyAlignment="1">
      <alignment vertical="center"/>
    </xf>
    <xf numFmtId="0" fontId="8" fillId="0" borderId="21" xfId="0" applyFont="1" applyBorder="1" applyAlignment="1">
      <alignment vertical="center"/>
    </xf>
    <xf numFmtId="0" fontId="8" fillId="0" borderId="22" xfId="0" applyFont="1" applyBorder="1" applyAlignment="1">
      <alignment vertical="center"/>
    </xf>
  </cellXfs>
  <cellStyles count="4">
    <cellStyle name="Accent1" xfId="2" builtinId="29"/>
    <cellStyle name="Lien hypertexte" xfId="3"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nel/TheBoss/Documents/_Projet/_perso/02-alcya/site/_version/02/20160110/www/download/excel-planning-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liste-sour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s"/>
      <sheetName val="Planning"/>
      <sheetName val="Entite"/>
      <sheetName val="Periode"/>
      <sheetName val="Categorie"/>
      <sheetName val="Param"/>
    </sheetNames>
    <sheetDataSet>
      <sheetData sheetId="0"/>
      <sheetData sheetId="1">
        <row r="14">
          <cell r="C14">
            <v>43078</v>
          </cell>
          <cell r="D14">
            <v>43079</v>
          </cell>
          <cell r="E14">
            <v>43080</v>
          </cell>
          <cell r="F14">
            <v>43081</v>
          </cell>
          <cell r="G14">
            <v>43082</v>
          </cell>
          <cell r="H14">
            <v>43083</v>
          </cell>
          <cell r="I14">
            <v>43084</v>
          </cell>
          <cell r="J14">
            <v>43085</v>
          </cell>
          <cell r="K14">
            <v>43086</v>
          </cell>
          <cell r="L14">
            <v>43087</v>
          </cell>
          <cell r="M14">
            <v>43088</v>
          </cell>
          <cell r="N14">
            <v>43089</v>
          </cell>
          <cell r="O14">
            <v>43090</v>
          </cell>
          <cell r="P14">
            <v>43091</v>
          </cell>
          <cell r="Q14">
            <v>43092</v>
          </cell>
          <cell r="R14">
            <v>43093</v>
          </cell>
          <cell r="S14">
            <v>43094</v>
          </cell>
          <cell r="T14">
            <v>43095</v>
          </cell>
          <cell r="U14">
            <v>43096</v>
          </cell>
          <cell r="V14">
            <v>43097</v>
          </cell>
          <cell r="W14">
            <v>43098</v>
          </cell>
          <cell r="X14">
            <v>43099</v>
          </cell>
          <cell r="Y14">
            <v>43100</v>
          </cell>
          <cell r="Z14">
            <v>43101</v>
          </cell>
          <cell r="AA14">
            <v>43102</v>
          </cell>
          <cell r="AB14">
            <v>43103</v>
          </cell>
          <cell r="AC14">
            <v>43104</v>
          </cell>
          <cell r="AD14">
            <v>43105</v>
          </cell>
          <cell r="AE14">
            <v>43106</v>
          </cell>
          <cell r="AF14">
            <v>43107</v>
          </cell>
        </row>
        <row r="17">
          <cell r="A17"/>
        </row>
        <row r="18">
          <cell r="A18"/>
        </row>
      </sheetData>
      <sheetData sheetId="2">
        <row r="9">
          <cell r="C9"/>
        </row>
        <row r="10">
          <cell r="C10"/>
        </row>
      </sheetData>
      <sheetData sheetId="3">
        <row r="8">
          <cell r="C8" t="str">
            <v>PERIODE_ID</v>
          </cell>
          <cell r="D8" t="str">
            <v>DATA_ID</v>
          </cell>
          <cell r="E8" t="str">
            <v>PERIODE_LIB</v>
          </cell>
          <cell r="F8" t="str">
            <v>PERIODE_DEBUT</v>
          </cell>
          <cell r="G8" t="str">
            <v>PERIODE_FIN</v>
          </cell>
          <cell r="H8" t="str">
            <v>CATEGORIE_ID</v>
          </cell>
          <cell r="I8" t="str">
            <v>Écart en jours</v>
          </cell>
          <cell r="J8" t="str">
            <v>Rang</v>
          </cell>
          <cell r="K8" t="str">
            <v>Jours ouvrés</v>
          </cell>
          <cell r="L8" t="str">
            <v>PERIODE_NOTE</v>
          </cell>
        </row>
        <row r="9">
          <cell r="C9"/>
          <cell r="D9"/>
          <cell r="E9"/>
          <cell r="F9"/>
          <cell r="G9"/>
          <cell r="H9"/>
          <cell r="I9">
            <v>0</v>
          </cell>
          <cell r="J9">
            <v>0</v>
          </cell>
          <cell r="K9">
            <v>0</v>
          </cell>
          <cell r="L9"/>
        </row>
        <row r="10">
          <cell r="C10"/>
          <cell r="D10"/>
          <cell r="E10"/>
          <cell r="F10"/>
          <cell r="G10"/>
          <cell r="H10"/>
          <cell r="I10"/>
          <cell r="J10"/>
          <cell r="K10"/>
          <cell r="L10"/>
        </row>
      </sheetData>
      <sheetData sheetId="4">
        <row r="11">
          <cell r="C11" t="str">
            <v>A</v>
          </cell>
        </row>
        <row r="12">
          <cell r="C12" t="str">
            <v>B</v>
          </cell>
        </row>
        <row r="13">
          <cell r="C13" t="str">
            <v>C</v>
          </cell>
        </row>
        <row r="14">
          <cell r="C14" t="str">
            <v>D</v>
          </cell>
        </row>
        <row r="15">
          <cell r="C15" t="str">
            <v>E</v>
          </cell>
        </row>
        <row r="16">
          <cell r="C16" t="str">
            <v>F</v>
          </cell>
        </row>
        <row r="17">
          <cell r="C17" t="str">
            <v>M</v>
          </cell>
        </row>
        <row r="18">
          <cell r="C18"/>
        </row>
      </sheetData>
      <sheetData sheetId="5">
        <row r="12">
          <cell r="E12">
            <v>43078</v>
          </cell>
        </row>
        <row r="18">
          <cell r="I18">
            <v>42370</v>
          </cell>
          <cell r="J18">
            <v>42736</v>
          </cell>
          <cell r="K18">
            <v>43101</v>
          </cell>
        </row>
        <row r="19">
          <cell r="I19">
            <v>42456</v>
          </cell>
          <cell r="J19">
            <v>42841</v>
          </cell>
          <cell r="K19">
            <v>43191</v>
          </cell>
        </row>
        <row r="20">
          <cell r="I20">
            <v>42457</v>
          </cell>
          <cell r="J20">
            <v>42842</v>
          </cell>
          <cell r="K20">
            <v>43192</v>
          </cell>
        </row>
        <row r="21">
          <cell r="I21">
            <v>42491</v>
          </cell>
          <cell r="J21">
            <v>42856</v>
          </cell>
          <cell r="K21">
            <v>43221</v>
          </cell>
        </row>
        <row r="22">
          <cell r="I22">
            <v>42498</v>
          </cell>
          <cell r="J22">
            <v>42863</v>
          </cell>
          <cell r="K22">
            <v>43228</v>
          </cell>
        </row>
        <row r="23">
          <cell r="I23">
            <v>42495</v>
          </cell>
          <cell r="J23">
            <v>42880</v>
          </cell>
          <cell r="K23">
            <v>43230</v>
          </cell>
        </row>
        <row r="24">
          <cell r="I24">
            <v>42505</v>
          </cell>
          <cell r="J24">
            <v>42890</v>
          </cell>
          <cell r="K24">
            <v>43240</v>
          </cell>
        </row>
        <row r="25">
          <cell r="I25">
            <v>42506</v>
          </cell>
          <cell r="J25">
            <v>42891</v>
          </cell>
          <cell r="K25">
            <v>43241</v>
          </cell>
        </row>
        <row r="26">
          <cell r="I26">
            <v>42565</v>
          </cell>
          <cell r="J26">
            <v>42930</v>
          </cell>
          <cell r="K26">
            <v>43295</v>
          </cell>
        </row>
        <row r="27">
          <cell r="I27">
            <v>42597</v>
          </cell>
          <cell r="J27">
            <v>42962</v>
          </cell>
          <cell r="K27">
            <v>43327</v>
          </cell>
        </row>
        <row r="28">
          <cell r="I28">
            <v>42675</v>
          </cell>
          <cell r="J28">
            <v>43040</v>
          </cell>
          <cell r="K28">
            <v>43405</v>
          </cell>
        </row>
        <row r="29">
          <cell r="I29">
            <v>42685</v>
          </cell>
          <cell r="J29">
            <v>43050</v>
          </cell>
          <cell r="K29">
            <v>43415</v>
          </cell>
        </row>
        <row r="30">
          <cell r="I30">
            <v>42729</v>
          </cell>
          <cell r="J30">
            <v>43094</v>
          </cell>
          <cell r="K30">
            <v>43459</v>
          </cell>
        </row>
        <row r="31">
          <cell r="I31"/>
          <cell r="J31"/>
          <cell r="K31"/>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liste-source"/>
    </sheetNames>
    <definedNames>
      <definedName name="Source" refersTo="='Feuil1'!$B$3:$B$7"/>
    </definedNames>
    <sheetDataSet>
      <sheetData sheetId="0">
        <row r="3">
          <cell r="B3" t="str">
            <v>Nice</v>
          </cell>
        </row>
        <row r="4">
          <cell r="B4" t="str">
            <v>Lyon</v>
          </cell>
        </row>
        <row r="5">
          <cell r="B5" t="str">
            <v>Paris</v>
          </cell>
        </row>
        <row r="6">
          <cell r="B6" t="str">
            <v>Auch</v>
          </cell>
        </row>
        <row r="7">
          <cell r="B7"/>
        </row>
      </sheetData>
      <sheetData sheetId="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ean-michel@pompe-au-net.fr?subject=Depuis%20le%20classeur%20:%20Planning." TargetMode="External"/><Relationship Id="rId2" Type="http://schemas.openxmlformats.org/officeDocument/2006/relationships/hyperlink" Target="http://www.pompe-au-net.fr/" TargetMode="External"/><Relationship Id="rId1" Type="http://schemas.openxmlformats.org/officeDocument/2006/relationships/hyperlink" Target="http://www.alcya.com/" TargetMode="External"/><Relationship Id="rId6" Type="http://schemas.openxmlformats.org/officeDocument/2006/relationships/printerSettings" Target="../printerSettings/printerSettings1.bin"/><Relationship Id="rId5" Type="http://schemas.openxmlformats.org/officeDocument/2006/relationships/hyperlink" Target="http://www.alcya.com/excel-liste-validation.html" TargetMode="External"/><Relationship Id="rId4" Type="http://schemas.openxmlformats.org/officeDocument/2006/relationships/hyperlink" Target="mailto:renseignements@alcya.com?subject=Depuis%20le%20classeur%20:%20Planning."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www.pompe-au-net.fr/" TargetMode="External"/><Relationship Id="rId1" Type="http://schemas.openxmlformats.org/officeDocument/2006/relationships/hyperlink" Target="http://www.alcya.com/"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pompe-au-net.fr/" TargetMode="External"/><Relationship Id="rId1" Type="http://schemas.openxmlformats.org/officeDocument/2006/relationships/hyperlink" Target="http://www.alcya.com/"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pompe-au-net.fr/" TargetMode="External"/><Relationship Id="rId1" Type="http://schemas.openxmlformats.org/officeDocument/2006/relationships/hyperlink" Target="http://www.alcya.com/"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pompe-au-net.fr/" TargetMode="External"/><Relationship Id="rId1" Type="http://schemas.openxmlformats.org/officeDocument/2006/relationships/hyperlink" Target="http://www.alcya.com/"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pompe-au-net.fr/" TargetMode="External"/><Relationship Id="rId1" Type="http://schemas.openxmlformats.org/officeDocument/2006/relationships/hyperlink" Target="http://www.alcya.com/"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pompe-au-net.fr/" TargetMode="External"/><Relationship Id="rId1" Type="http://schemas.openxmlformats.org/officeDocument/2006/relationships/hyperlink" Target="http://www.alcya.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41"/>
  <sheetViews>
    <sheetView showGridLines="0" tabSelected="1" zoomScaleNormal="100" workbookViewId="0">
      <pane xSplit="20" ySplit="41" topLeftCell="U42" activePane="bottomRight" state="frozen"/>
      <selection pane="topRight" activeCell="X1" sqref="X1"/>
      <selection pane="bottomLeft" activeCell="A41" sqref="A41"/>
      <selection pane="bottomRight" activeCell="B2" sqref="B2"/>
    </sheetView>
  </sheetViews>
  <sheetFormatPr baseColWidth="10" defaultRowHeight="15" x14ac:dyDescent="0.25"/>
  <cols>
    <col min="1" max="1" width="2.7109375" style="57" customWidth="1"/>
    <col min="2" max="2" width="32.7109375" style="57" customWidth="1"/>
    <col min="3" max="3" width="14.7109375" style="57" customWidth="1"/>
    <col min="4" max="4" width="4.7109375" style="57" customWidth="1"/>
    <col min="5" max="5" width="14.7109375" style="57" customWidth="1"/>
    <col min="6" max="6" width="4.7109375" style="57" customWidth="1"/>
    <col min="7" max="9" width="14.7109375" style="57" customWidth="1"/>
    <col min="10" max="11" width="5.7109375" style="57" customWidth="1"/>
    <col min="12" max="12" width="29.7109375" style="57" customWidth="1"/>
    <col min="13" max="13" width="5.7109375" style="57" customWidth="1"/>
    <col min="14" max="14" width="29.7109375" style="57" customWidth="1"/>
    <col min="15" max="15" width="11.7109375" style="57" customWidth="1"/>
    <col min="16" max="16" width="40.7109375" style="57" customWidth="1"/>
    <col min="17" max="20" width="11.7109375" style="57" customWidth="1"/>
    <col min="21" max="16384" width="11.42578125" style="57"/>
  </cols>
  <sheetData>
    <row r="1" spans="2:14" s="54" customFormat="1" ht="15.95" customHeight="1" thickBot="1" x14ac:dyDescent="0.3"/>
    <row r="2" spans="2:14" s="54" customFormat="1" ht="15.95" customHeight="1" thickBot="1" x14ac:dyDescent="0.3">
      <c r="B2" s="55" t="str">
        <f ca="1">RIGHT(CELL("nomfichier",$A$1),LEN(CELL("nomfichier",$A$1))-FIND("]",CELL("nomfichier",$A$1),1))</f>
        <v>Informations</v>
      </c>
      <c r="L2" s="56" t="s">
        <v>75</v>
      </c>
      <c r="N2" s="56" t="s">
        <v>76</v>
      </c>
    </row>
    <row r="3" spans="2:14" s="54" customFormat="1" ht="15.95" customHeight="1" x14ac:dyDescent="0.25"/>
    <row r="4" spans="2:14" ht="15.95" customHeight="1" thickBot="1" x14ac:dyDescent="0.3"/>
    <row r="5" spans="2:14" ht="15.95" customHeight="1" thickTop="1" thickBot="1" x14ac:dyDescent="0.3">
      <c r="C5" s="71" t="s">
        <v>77</v>
      </c>
      <c r="D5" s="72"/>
      <c r="E5" s="72"/>
      <c r="F5" s="72"/>
      <c r="G5" s="72"/>
      <c r="H5" s="72"/>
      <c r="I5" s="73"/>
      <c r="L5" s="58" t="s">
        <v>78</v>
      </c>
      <c r="N5" s="59" t="s">
        <v>79</v>
      </c>
    </row>
    <row r="6" spans="2:14" ht="15.95" customHeight="1" thickTop="1" x14ac:dyDescent="0.25">
      <c r="C6" s="70" t="s">
        <v>86</v>
      </c>
      <c r="D6" s="70"/>
      <c r="E6" s="70"/>
      <c r="F6" s="70"/>
      <c r="G6" s="70"/>
      <c r="H6" s="70"/>
      <c r="I6" s="70"/>
      <c r="L6" s="60" t="s">
        <v>80</v>
      </c>
    </row>
    <row r="7" spans="2:14" ht="15.95" customHeight="1" x14ac:dyDescent="0.25">
      <c r="C7" s="70"/>
      <c r="D7" s="70"/>
      <c r="E7" s="70"/>
      <c r="F7" s="70"/>
      <c r="G7" s="70"/>
      <c r="H7" s="70"/>
      <c r="I7" s="70"/>
      <c r="L7" s="60" t="s">
        <v>81</v>
      </c>
    </row>
    <row r="8" spans="2:14" ht="15.95" customHeight="1" x14ac:dyDescent="0.25">
      <c r="L8" s="61" t="s">
        <v>82</v>
      </c>
      <c r="N8" s="69" t="s">
        <v>83</v>
      </c>
    </row>
    <row r="9" spans="2:14" ht="15.95" customHeight="1" x14ac:dyDescent="0.25">
      <c r="L9" s="61" t="s">
        <v>84</v>
      </c>
    </row>
    <row r="10" spans="2:14" ht="15.95" customHeight="1" x14ac:dyDescent="0.25"/>
    <row r="11" spans="2:14" ht="15.95" customHeight="1" x14ac:dyDescent="0.25"/>
    <row r="12" spans="2:14" ht="15.95" customHeight="1" x14ac:dyDescent="0.25"/>
    <row r="13" spans="2:14" ht="15.95" customHeight="1" x14ac:dyDescent="0.25"/>
    <row r="14" spans="2:14" ht="15.95" customHeight="1" x14ac:dyDescent="0.25"/>
    <row r="15" spans="2:14" ht="15.95" customHeight="1" x14ac:dyDescent="0.25"/>
    <row r="16" spans="2:14" ht="15.95" customHeight="1" x14ac:dyDescent="0.25"/>
    <row r="17" spans="12:19" ht="15.95" customHeight="1" x14ac:dyDescent="0.25"/>
    <row r="18" spans="12:19" ht="15.95" customHeight="1" x14ac:dyDescent="0.25"/>
    <row r="19" spans="12:19" ht="15.95" customHeight="1" x14ac:dyDescent="0.25"/>
    <row r="20" spans="12:19" ht="15.95" customHeight="1" x14ac:dyDescent="0.25">
      <c r="L20" s="62"/>
      <c r="M20" s="62"/>
      <c r="N20" s="62"/>
      <c r="O20" s="62"/>
      <c r="P20" s="62"/>
    </row>
    <row r="21" spans="12:19" ht="15.95" customHeight="1" x14ac:dyDescent="0.25">
      <c r="L21" s="62"/>
      <c r="M21" s="62"/>
      <c r="N21" s="62"/>
      <c r="O21" s="62"/>
      <c r="P21" s="62"/>
    </row>
    <row r="22" spans="12:19" ht="15.95" customHeight="1" x14ac:dyDescent="0.25">
      <c r="L22" s="62"/>
      <c r="M22" s="62"/>
      <c r="N22" s="62"/>
      <c r="O22" s="62"/>
      <c r="P22" s="62"/>
      <c r="Q22" s="62"/>
      <c r="R22" s="62"/>
      <c r="S22" s="62"/>
    </row>
    <row r="23" spans="12:19" ht="15.95" customHeight="1" x14ac:dyDescent="0.25">
      <c r="L23" s="63"/>
      <c r="M23" s="63"/>
      <c r="N23" s="63"/>
      <c r="O23" s="63"/>
      <c r="P23" s="63"/>
    </row>
    <row r="24" spans="12:19" ht="15.95" customHeight="1" x14ac:dyDescent="0.25">
      <c r="L24" s="64"/>
      <c r="M24" s="64"/>
      <c r="N24" s="64"/>
      <c r="O24" s="64"/>
      <c r="P24" s="64"/>
      <c r="Q24" s="64"/>
      <c r="R24" s="64"/>
      <c r="S24" s="64"/>
    </row>
    <row r="25" spans="12:19" ht="15.95" customHeight="1" x14ac:dyDescent="0.25">
      <c r="L25" s="65"/>
      <c r="M25" s="65"/>
      <c r="N25" s="65"/>
      <c r="O25" s="65"/>
      <c r="P25" s="65"/>
    </row>
    <row r="26" spans="12:19" ht="15.95" customHeight="1" x14ac:dyDescent="0.25">
      <c r="L26" s="65"/>
      <c r="M26" s="65"/>
      <c r="N26" s="65"/>
      <c r="O26" s="65"/>
      <c r="P26" s="65"/>
    </row>
    <row r="27" spans="12:19" ht="15.95" customHeight="1" x14ac:dyDescent="0.25">
      <c r="L27" s="64"/>
      <c r="M27" s="64"/>
      <c r="N27" s="64"/>
      <c r="O27" s="64"/>
      <c r="P27" s="64"/>
      <c r="Q27" s="64"/>
      <c r="R27" s="64"/>
      <c r="S27" s="64"/>
    </row>
    <row r="28" spans="12:19" ht="15.95" customHeight="1" x14ac:dyDescent="0.25">
      <c r="L28" s="65"/>
      <c r="M28" s="65"/>
      <c r="N28" s="65"/>
      <c r="O28" s="65"/>
      <c r="P28" s="65"/>
    </row>
    <row r="29" spans="12:19" ht="15.95" customHeight="1" x14ac:dyDescent="0.25">
      <c r="L29" s="64"/>
      <c r="M29" s="64"/>
      <c r="N29" s="64"/>
      <c r="O29" s="64"/>
      <c r="P29" s="64"/>
      <c r="Q29" s="64"/>
      <c r="R29" s="64"/>
      <c r="S29" s="64"/>
    </row>
    <row r="30" spans="12:19" ht="15.95" customHeight="1" x14ac:dyDescent="0.25">
      <c r="L30" s="65"/>
      <c r="M30" s="65"/>
      <c r="N30" s="65"/>
      <c r="O30" s="65"/>
      <c r="P30" s="65"/>
    </row>
    <row r="31" spans="12:19" ht="15.95" customHeight="1" x14ac:dyDescent="0.25">
      <c r="L31" s="64"/>
      <c r="M31" s="64"/>
      <c r="N31" s="64"/>
      <c r="O31" s="64"/>
      <c r="P31" s="64"/>
    </row>
    <row r="32" spans="12:19" ht="15.95" customHeight="1" x14ac:dyDescent="0.25">
      <c r="L32" s="65"/>
      <c r="M32" s="65"/>
      <c r="N32" s="65"/>
      <c r="O32" s="65"/>
      <c r="P32" s="65"/>
      <c r="Q32" s="62"/>
      <c r="R32" s="62"/>
      <c r="S32" s="62"/>
    </row>
    <row r="33" spans="3:16" ht="15.95" customHeight="1" x14ac:dyDescent="0.25">
      <c r="L33" s="66"/>
      <c r="M33" s="66"/>
      <c r="N33" s="66"/>
      <c r="O33" s="66"/>
      <c r="P33" s="66"/>
    </row>
    <row r="34" spans="3:16" ht="15.95" customHeight="1" x14ac:dyDescent="0.25">
      <c r="L34" s="66"/>
      <c r="M34" s="66"/>
      <c r="N34" s="66"/>
      <c r="O34" s="66"/>
      <c r="P34" s="66"/>
    </row>
    <row r="35" spans="3:16" ht="15.95" customHeight="1" x14ac:dyDescent="0.25"/>
    <row r="36" spans="3:16" ht="15.95" customHeight="1" x14ac:dyDescent="0.25">
      <c r="L36" s="62"/>
      <c r="M36" s="62"/>
      <c r="N36" s="62"/>
      <c r="O36" s="62"/>
      <c r="P36" s="62"/>
    </row>
    <row r="37" spans="3:16" ht="15.95" customHeight="1" x14ac:dyDescent="0.25">
      <c r="L37" s="63"/>
    </row>
    <row r="38" spans="3:16" ht="15.95" customHeight="1" x14ac:dyDescent="0.25">
      <c r="C38" s="70"/>
      <c r="D38" s="70"/>
      <c r="E38" s="70"/>
      <c r="F38" s="70"/>
      <c r="G38" s="70"/>
      <c r="H38" s="70"/>
      <c r="I38" s="70"/>
      <c r="L38" s="63"/>
    </row>
    <row r="39" spans="3:16" ht="15.95" customHeight="1" x14ac:dyDescent="0.25">
      <c r="L39" s="67"/>
    </row>
    <row r="40" spans="3:16" ht="15.95" customHeight="1" x14ac:dyDescent="0.25">
      <c r="L40" s="65" t="s">
        <v>85</v>
      </c>
      <c r="M40" s="65"/>
      <c r="N40" s="65"/>
      <c r="O40" s="65"/>
      <c r="P40" s="65"/>
    </row>
    <row r="41" spans="3:16" ht="15.95" customHeight="1" x14ac:dyDescent="0.25"/>
  </sheetData>
  <mergeCells count="4">
    <mergeCell ref="C38:I38"/>
    <mergeCell ref="C5:I5"/>
    <mergeCell ref="C6:I6"/>
    <mergeCell ref="C7:I7"/>
  </mergeCells>
  <hyperlinks>
    <hyperlink ref="N2" r:id="rId1" tooltip="Je réalise vos feuilles de calcul et application Office."/>
    <hyperlink ref="L2" r:id="rId2" tooltip="Comprendre l'informatique par le rire."/>
    <hyperlink ref="L8" r:id="rId3"/>
    <hyperlink ref="L9" r:id="rId4"/>
    <hyperlink ref="N8" r:id="rId5" tooltip="Alcya Informatique : Lien vers l'article associé."/>
  </hyperlinks>
  <pageMargins left="0.7" right="0.7" top="0.75" bottom="0.75" header="0.3" footer="0.3"/>
  <pageSetup paperSize="9" orientation="portrait" horizontalDpi="4294967292" verticalDpi="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activeCell="C19" sqref="C19"/>
    </sheetView>
  </sheetViews>
  <sheetFormatPr baseColWidth="10" defaultRowHeight="14.25" x14ac:dyDescent="0.2"/>
  <cols>
    <col min="1" max="1" width="50.7109375" style="43" customWidth="1"/>
    <col min="2" max="2" width="5.7109375" style="43" customWidth="1"/>
    <col min="3" max="3" width="11.42578125" style="43"/>
    <col min="4" max="4" width="8.140625" style="43" bestFit="1" customWidth="1"/>
    <col min="5" max="5" width="8.42578125" style="43" bestFit="1" customWidth="1"/>
    <col min="6" max="6" width="8.5703125" style="43" bestFit="1" customWidth="1"/>
    <col min="7" max="7" width="5.7109375" style="43" customWidth="1"/>
    <col min="8" max="8" width="10" style="43" bestFit="1" customWidth="1"/>
    <col min="9" max="9" width="10.28515625" style="43" bestFit="1" customWidth="1"/>
    <col min="10" max="11" width="11.42578125" style="43"/>
    <col min="12" max="12" width="20.7109375" style="43" customWidth="1"/>
    <col min="13" max="13" width="11.42578125" style="43"/>
    <col min="14" max="14" width="20.7109375" style="43" customWidth="1"/>
    <col min="15" max="16384" width="11.42578125" style="43"/>
  </cols>
  <sheetData>
    <row r="1" spans="1:14" s="54" customFormat="1" ht="15.95" customHeight="1" thickBot="1" x14ac:dyDescent="0.3"/>
    <row r="2" spans="1:14" s="54" customFormat="1" ht="15.95" customHeight="1" thickBot="1" x14ac:dyDescent="0.3">
      <c r="A2" s="55" t="str">
        <f ca="1">RIGHT(CELL("nomfichier",$A$1),LEN(CELL("nomfichier",$A$1))-FIND("]",CELL("nomfichier",$A$1),1))</f>
        <v>Sample</v>
      </c>
      <c r="L2" s="56" t="s">
        <v>75</v>
      </c>
      <c r="N2" s="56" t="s">
        <v>76</v>
      </c>
    </row>
    <row r="3" spans="1:14" s="54" customFormat="1" ht="15.95" customHeight="1" x14ac:dyDescent="0.25"/>
    <row r="5" spans="1:14" ht="15" thickBot="1" x14ac:dyDescent="0.25"/>
    <row r="6" spans="1:14" ht="15" thickBot="1" x14ac:dyDescent="0.25">
      <c r="C6" s="4" t="s">
        <v>31</v>
      </c>
      <c r="D6" s="11" t="s">
        <v>32</v>
      </c>
      <c r="E6" s="10" t="s">
        <v>14</v>
      </c>
      <c r="F6" s="5" t="s">
        <v>15</v>
      </c>
      <c r="H6" s="4" t="s">
        <v>16</v>
      </c>
      <c r="I6" s="5" t="s">
        <v>13</v>
      </c>
    </row>
    <row r="7" spans="1:14" x14ac:dyDescent="0.2">
      <c r="C7" s="46" t="s">
        <v>23</v>
      </c>
      <c r="D7" s="3" t="b">
        <v>1</v>
      </c>
      <c r="E7" s="52">
        <f>ROW($C7)-ROW($C$6)</f>
        <v>1</v>
      </c>
      <c r="F7" s="6" t="str">
        <f>IF(D7=$D$29,E7,"")</f>
        <v/>
      </c>
      <c r="G7" s="27"/>
      <c r="H7" s="26">
        <f>IFERROR(SMALL($F$7:$F$17, E7), "")</f>
        <v>3</v>
      </c>
      <c r="I7" s="6" t="str">
        <f>IFERROR(INDEX($C$7:$C$17,$H7,0),"")</f>
        <v>Aude</v>
      </c>
    </row>
    <row r="8" spans="1:14" x14ac:dyDescent="0.2">
      <c r="C8" s="47" t="s">
        <v>25</v>
      </c>
      <c r="D8" s="2" t="b">
        <v>1</v>
      </c>
      <c r="E8" s="52">
        <f t="shared" ref="E8:E16" si="0">ROW($C8)-ROW($C$6)</f>
        <v>2</v>
      </c>
      <c r="F8" s="6" t="str">
        <f t="shared" ref="F8:F16" si="1">IF(D8=$D$29,E8,"")</f>
        <v/>
      </c>
      <c r="G8" s="27"/>
      <c r="H8" s="29">
        <f>IFERROR(SMALL($F$7:$F$17, E8), "")</f>
        <v>4</v>
      </c>
      <c r="I8" s="8" t="str">
        <f>IFERROR(INDEX($C$7:$C$17,$H8,0),"")</f>
        <v>Aurore</v>
      </c>
    </row>
    <row r="9" spans="1:14" x14ac:dyDescent="0.2">
      <c r="C9" s="47" t="s">
        <v>26</v>
      </c>
      <c r="D9" s="2" t="b">
        <v>0</v>
      </c>
      <c r="E9" s="52">
        <f t="shared" si="0"/>
        <v>3</v>
      </c>
      <c r="F9" s="6">
        <f t="shared" si="1"/>
        <v>3</v>
      </c>
      <c r="G9" s="27"/>
      <c r="H9" s="29">
        <f>IFERROR(SMALL($F$7:$F$17, E9), "")</f>
        <v>5</v>
      </c>
      <c r="I9" s="8" t="str">
        <f>IFERROR(INDEX($C$7:$C$17,$H9,0),"")</f>
        <v>Bertrand</v>
      </c>
    </row>
    <row r="10" spans="1:14" x14ac:dyDescent="0.2">
      <c r="C10" s="47" t="s">
        <v>21</v>
      </c>
      <c r="D10" s="50" t="b">
        <v>0</v>
      </c>
      <c r="E10" s="52">
        <f t="shared" si="0"/>
        <v>4</v>
      </c>
      <c r="F10" s="6">
        <f t="shared" si="1"/>
        <v>4</v>
      </c>
      <c r="G10" s="27"/>
      <c r="H10" s="29">
        <f t="shared" ref="H10:H16" si="2">IFERROR(SMALL($F$7:$F$17, E10), "")</f>
        <v>8</v>
      </c>
      <c r="I10" s="8" t="str">
        <f t="shared" ref="I10:I16" si="3">IFERROR(INDEX($C$7:$C$17,$H10,0),"")</f>
        <v>Michel</v>
      </c>
    </row>
    <row r="11" spans="1:14" x14ac:dyDescent="0.2">
      <c r="C11" s="47" t="s">
        <v>20</v>
      </c>
      <c r="D11" s="50" t="b">
        <v>0</v>
      </c>
      <c r="E11" s="52">
        <f t="shared" si="0"/>
        <v>5</v>
      </c>
      <c r="F11" s="6">
        <f t="shared" si="1"/>
        <v>5</v>
      </c>
      <c r="G11" s="27"/>
      <c r="H11" s="29" t="str">
        <f t="shared" si="2"/>
        <v/>
      </c>
      <c r="I11" s="8" t="str">
        <f t="shared" si="3"/>
        <v/>
      </c>
    </row>
    <row r="12" spans="1:14" x14ac:dyDescent="0.2">
      <c r="C12" s="48" t="s">
        <v>28</v>
      </c>
      <c r="D12" s="50" t="b">
        <v>1</v>
      </c>
      <c r="E12" s="52">
        <f t="shared" si="0"/>
        <v>6</v>
      </c>
      <c r="F12" s="6" t="str">
        <f t="shared" si="1"/>
        <v/>
      </c>
      <c r="G12" s="27"/>
      <c r="H12" s="29" t="str">
        <f t="shared" si="2"/>
        <v/>
      </c>
      <c r="I12" s="8" t="str">
        <f t="shared" si="3"/>
        <v/>
      </c>
    </row>
    <row r="13" spans="1:14" x14ac:dyDescent="0.2">
      <c r="C13" s="48" t="s">
        <v>29</v>
      </c>
      <c r="D13" s="50" t="b">
        <v>1</v>
      </c>
      <c r="E13" s="52">
        <f t="shared" si="0"/>
        <v>7</v>
      </c>
      <c r="F13" s="6" t="str">
        <f t="shared" si="1"/>
        <v/>
      </c>
      <c r="G13" s="27"/>
      <c r="H13" s="29" t="str">
        <f t="shared" si="2"/>
        <v/>
      </c>
      <c r="I13" s="8" t="str">
        <f t="shared" si="3"/>
        <v/>
      </c>
    </row>
    <row r="14" spans="1:14" x14ac:dyDescent="0.2">
      <c r="C14" s="47" t="s">
        <v>24</v>
      </c>
      <c r="D14" s="50" t="b">
        <v>0</v>
      </c>
      <c r="E14" s="52">
        <f t="shared" si="0"/>
        <v>8</v>
      </c>
      <c r="F14" s="6">
        <f t="shared" si="1"/>
        <v>8</v>
      </c>
      <c r="G14" s="27"/>
      <c r="H14" s="29" t="str">
        <f t="shared" si="2"/>
        <v/>
      </c>
      <c r="I14" s="8" t="str">
        <f t="shared" si="3"/>
        <v/>
      </c>
    </row>
    <row r="15" spans="1:14" x14ac:dyDescent="0.2">
      <c r="C15" s="48" t="s">
        <v>27</v>
      </c>
      <c r="D15" s="50" t="b">
        <v>1</v>
      </c>
      <c r="E15" s="52">
        <f t="shared" si="0"/>
        <v>9</v>
      </c>
      <c r="F15" s="6" t="str">
        <f t="shared" si="1"/>
        <v/>
      </c>
      <c r="G15" s="27"/>
      <c r="H15" s="29" t="str">
        <f t="shared" si="2"/>
        <v/>
      </c>
      <c r="I15" s="8" t="str">
        <f t="shared" si="3"/>
        <v/>
      </c>
    </row>
    <row r="16" spans="1:14" x14ac:dyDescent="0.2">
      <c r="C16" s="47" t="s">
        <v>22</v>
      </c>
      <c r="D16" s="50" t="b">
        <v>1</v>
      </c>
      <c r="E16" s="52">
        <f t="shared" si="0"/>
        <v>10</v>
      </c>
      <c r="F16" s="6" t="str">
        <f t="shared" si="1"/>
        <v/>
      </c>
      <c r="G16" s="27"/>
      <c r="H16" s="29" t="str">
        <f t="shared" si="2"/>
        <v/>
      </c>
      <c r="I16" s="8" t="str">
        <f t="shared" si="3"/>
        <v/>
      </c>
    </row>
    <row r="17" spans="1:9" ht="15" thickBot="1" x14ac:dyDescent="0.25">
      <c r="C17" s="30"/>
      <c r="D17" s="9"/>
      <c r="E17" s="9"/>
      <c r="F17" s="7"/>
      <c r="G17" s="27"/>
      <c r="H17" s="30"/>
      <c r="I17" s="7"/>
    </row>
    <row r="18" spans="1:9" ht="15" thickBot="1" x14ac:dyDescent="0.25"/>
    <row r="19" spans="1:9" ht="15" thickBot="1" x14ac:dyDescent="0.25">
      <c r="A19" s="43" t="s">
        <v>10</v>
      </c>
      <c r="C19" s="44" t="s">
        <v>11</v>
      </c>
    </row>
    <row r="20" spans="1:9" ht="15" thickBot="1" x14ac:dyDescent="0.25"/>
    <row r="21" spans="1:9" ht="15" thickBot="1" x14ac:dyDescent="0.25">
      <c r="A21" s="43" t="s">
        <v>9</v>
      </c>
      <c r="C21" s="44" t="s">
        <v>29</v>
      </c>
    </row>
    <row r="22" spans="1:9" ht="15" thickBot="1" x14ac:dyDescent="0.25"/>
    <row r="23" spans="1:9" ht="15" thickBot="1" x14ac:dyDescent="0.25">
      <c r="A23" s="43" t="s">
        <v>0</v>
      </c>
      <c r="C23" s="44" t="s">
        <v>29</v>
      </c>
    </row>
    <row r="24" spans="1:9" ht="15" thickBot="1" x14ac:dyDescent="0.25"/>
    <row r="25" spans="1:9" ht="15" thickBot="1" x14ac:dyDescent="0.25">
      <c r="A25" s="1" t="s">
        <v>1</v>
      </c>
      <c r="C25" s="44" t="s">
        <v>29</v>
      </c>
    </row>
    <row r="26" spans="1:9" ht="15" thickBot="1" x14ac:dyDescent="0.25"/>
    <row r="27" spans="1:9" ht="15" thickBot="1" x14ac:dyDescent="0.25">
      <c r="A27" s="43" t="s">
        <v>12</v>
      </c>
      <c r="C27" s="44" t="s">
        <v>29</v>
      </c>
      <c r="D27" s="12" t="b">
        <v>0</v>
      </c>
    </row>
    <row r="28" spans="1:9" ht="15" thickBot="1" x14ac:dyDescent="0.25"/>
    <row r="29" spans="1:9" ht="15" thickBot="1" x14ac:dyDescent="0.25">
      <c r="A29" s="43" t="s">
        <v>8</v>
      </c>
      <c r="C29" s="44" t="s">
        <v>20</v>
      </c>
      <c r="D29" s="12" t="b">
        <v>0</v>
      </c>
    </row>
    <row r="30" spans="1:9" ht="15" thickBot="1" x14ac:dyDescent="0.25"/>
    <row r="31" spans="1:9" ht="15" thickBot="1" x14ac:dyDescent="0.25">
      <c r="A31" s="1" t="s">
        <v>2</v>
      </c>
      <c r="B31" s="1"/>
      <c r="C31" s="44" t="s">
        <v>3</v>
      </c>
    </row>
    <row r="32" spans="1:9" x14ac:dyDescent="0.2">
      <c r="C32" s="1"/>
    </row>
    <row r="34" spans="3:3" x14ac:dyDescent="0.2">
      <c r="C34" s="51"/>
    </row>
  </sheetData>
  <sortState ref="C4:F13">
    <sortCondition ref="C4"/>
  </sortState>
  <dataValidations count="8">
    <dataValidation type="list" allowBlank="1" showInputMessage="1" showErrorMessage="1" sqref="C21">
      <formula1>$C$7:$C$17</formula1>
    </dataValidation>
    <dataValidation type="list" allowBlank="1" showInputMessage="1" showErrorMessage="1" sqref="C19">
      <formula1>"Oui,Non"</formula1>
    </dataValidation>
    <dataValidation type="list" allowBlank="1" showInputMessage="1" showErrorMessage="1" sqref="D27 D29">
      <formula1>"VRAI,FAUX"</formula1>
    </dataValidation>
    <dataValidation type="list" allowBlank="1" showInputMessage="1" showErrorMessage="1" sqref="C31">
      <formula1>Liste_Externe</formula1>
    </dataValidation>
    <dataValidation type="list" allowBlank="1" showInputMessage="1" showErrorMessage="1" sqref="C29">
      <formula1>OFFSET(I$7,0,0,COUNTA($I$7:$I$17)-COUNTIF($I$7:$I$17,"")+1,1)</formula1>
    </dataValidation>
    <dataValidation type="list" allowBlank="1" showInputMessage="1" showErrorMessage="1" sqref="C23">
      <formula1>OFFSET(C$7,0,0,COUNTA(C$7:C$17),1)</formula1>
    </dataValidation>
    <dataValidation type="list" allowBlank="1" showInputMessage="1" showErrorMessage="1" sqref="C27">
      <formula1>IF(D$27=TRUE,C$7:C$17,"")</formula1>
    </dataValidation>
    <dataValidation type="list" allowBlank="1" showInputMessage="1" sqref="C25">
      <formula1>IF($C$25&lt;&gt;"",OFFSET($C$7,MATCH($C$25&amp;"*",ListeClient,0)-1,,SUMPRODUCT((MID(ListeClient,1,LEN($C$25))=TEXT($C$25,"0"))*1)),ListeClient)</formula1>
    </dataValidation>
  </dataValidations>
  <hyperlinks>
    <hyperlink ref="N2" r:id="rId1" tooltip="Je réalise vos feuilles de calcul et application Office."/>
    <hyperlink ref="L2" r:id="rId2" tooltip="Comprendre l'informatique par le rir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election activeCell="H6" sqref="H6"/>
    </sheetView>
  </sheetViews>
  <sheetFormatPr baseColWidth="10" defaultRowHeight="14.25" x14ac:dyDescent="0.25"/>
  <cols>
    <col min="1" max="2" width="11.42578125" style="31"/>
    <col min="3" max="3" width="10.5703125" style="31" bestFit="1" customWidth="1"/>
    <col min="4" max="4" width="8.42578125" style="31" bestFit="1" customWidth="1"/>
    <col min="5" max="5" width="8.5703125" style="31" bestFit="1" customWidth="1"/>
    <col min="6" max="6" width="5.7109375" style="31" customWidth="1"/>
    <col min="7" max="7" width="10" style="31" bestFit="1" customWidth="1"/>
    <col min="8" max="8" width="25.28515625" style="31" bestFit="1" customWidth="1"/>
    <col min="9" max="11" width="11.42578125" style="31"/>
    <col min="12" max="12" width="20.7109375" style="31" customWidth="1"/>
    <col min="13" max="13" width="11.42578125" style="31"/>
    <col min="14" max="14" width="20.7109375" style="31" customWidth="1"/>
    <col min="15" max="255" width="11.42578125" style="31"/>
    <col min="256" max="256" width="11.85546875" style="31" customWidth="1"/>
    <col min="257" max="257" width="22.7109375" style="31" customWidth="1"/>
    <col min="258" max="258" width="11.42578125" style="31"/>
    <col min="259" max="259" width="22.28515625" style="31" customWidth="1"/>
    <col min="260" max="261" width="11.42578125" style="31"/>
    <col min="262" max="262" width="23.28515625" style="31" customWidth="1"/>
    <col min="263" max="511" width="11.42578125" style="31"/>
    <col min="512" max="512" width="11.85546875" style="31" customWidth="1"/>
    <col min="513" max="513" width="22.7109375" style="31" customWidth="1"/>
    <col min="514" max="514" width="11.42578125" style="31"/>
    <col min="515" max="515" width="22.28515625" style="31" customWidth="1"/>
    <col min="516" max="517" width="11.42578125" style="31"/>
    <col min="518" max="518" width="23.28515625" style="31" customWidth="1"/>
    <col min="519" max="767" width="11.42578125" style="31"/>
    <col min="768" max="768" width="11.85546875" style="31" customWidth="1"/>
    <col min="769" max="769" width="22.7109375" style="31" customWidth="1"/>
    <col min="770" max="770" width="11.42578125" style="31"/>
    <col min="771" max="771" width="22.28515625" style="31" customWidth="1"/>
    <col min="772" max="773" width="11.42578125" style="31"/>
    <col min="774" max="774" width="23.28515625" style="31" customWidth="1"/>
    <col min="775" max="1023" width="11.42578125" style="31"/>
    <col min="1024" max="1024" width="11.85546875" style="31" customWidth="1"/>
    <col min="1025" max="1025" width="22.7109375" style="31" customWidth="1"/>
    <col min="1026" max="1026" width="11.42578125" style="31"/>
    <col min="1027" max="1027" width="22.28515625" style="31" customWidth="1"/>
    <col min="1028" max="1029" width="11.42578125" style="31"/>
    <col min="1030" max="1030" width="23.28515625" style="31" customWidth="1"/>
    <col min="1031" max="1279" width="11.42578125" style="31"/>
    <col min="1280" max="1280" width="11.85546875" style="31" customWidth="1"/>
    <col min="1281" max="1281" width="22.7109375" style="31" customWidth="1"/>
    <col min="1282" max="1282" width="11.42578125" style="31"/>
    <col min="1283" max="1283" width="22.28515625" style="31" customWidth="1"/>
    <col min="1284" max="1285" width="11.42578125" style="31"/>
    <col min="1286" max="1286" width="23.28515625" style="31" customWidth="1"/>
    <col min="1287" max="1535" width="11.42578125" style="31"/>
    <col min="1536" max="1536" width="11.85546875" style="31" customWidth="1"/>
    <col min="1537" max="1537" width="22.7109375" style="31" customWidth="1"/>
    <col min="1538" max="1538" width="11.42578125" style="31"/>
    <col min="1539" max="1539" width="22.28515625" style="31" customWidth="1"/>
    <col min="1540" max="1541" width="11.42578125" style="31"/>
    <col min="1542" max="1542" width="23.28515625" style="31" customWidth="1"/>
    <col min="1543" max="1791" width="11.42578125" style="31"/>
    <col min="1792" max="1792" width="11.85546875" style="31" customWidth="1"/>
    <col min="1793" max="1793" width="22.7109375" style="31" customWidth="1"/>
    <col min="1794" max="1794" width="11.42578125" style="31"/>
    <col min="1795" max="1795" width="22.28515625" style="31" customWidth="1"/>
    <col min="1796" max="1797" width="11.42578125" style="31"/>
    <col min="1798" max="1798" width="23.28515625" style="31" customWidth="1"/>
    <col min="1799" max="2047" width="11.42578125" style="31"/>
    <col min="2048" max="2048" width="11.85546875" style="31" customWidth="1"/>
    <col min="2049" max="2049" width="22.7109375" style="31" customWidth="1"/>
    <col min="2050" max="2050" width="11.42578125" style="31"/>
    <col min="2051" max="2051" width="22.28515625" style="31" customWidth="1"/>
    <col min="2052" max="2053" width="11.42578125" style="31"/>
    <col min="2054" max="2054" width="23.28515625" style="31" customWidth="1"/>
    <col min="2055" max="2303" width="11.42578125" style="31"/>
    <col min="2304" max="2304" width="11.85546875" style="31" customWidth="1"/>
    <col min="2305" max="2305" width="22.7109375" style="31" customWidth="1"/>
    <col min="2306" max="2306" width="11.42578125" style="31"/>
    <col min="2307" max="2307" width="22.28515625" style="31" customWidth="1"/>
    <col min="2308" max="2309" width="11.42578125" style="31"/>
    <col min="2310" max="2310" width="23.28515625" style="31" customWidth="1"/>
    <col min="2311" max="2559" width="11.42578125" style="31"/>
    <col min="2560" max="2560" width="11.85546875" style="31" customWidth="1"/>
    <col min="2561" max="2561" width="22.7109375" style="31" customWidth="1"/>
    <col min="2562" max="2562" width="11.42578125" style="31"/>
    <col min="2563" max="2563" width="22.28515625" style="31" customWidth="1"/>
    <col min="2564" max="2565" width="11.42578125" style="31"/>
    <col min="2566" max="2566" width="23.28515625" style="31" customWidth="1"/>
    <col min="2567" max="2815" width="11.42578125" style="31"/>
    <col min="2816" max="2816" width="11.85546875" style="31" customWidth="1"/>
    <col min="2817" max="2817" width="22.7109375" style="31" customWidth="1"/>
    <col min="2818" max="2818" width="11.42578125" style="31"/>
    <col min="2819" max="2819" width="22.28515625" style="31" customWidth="1"/>
    <col min="2820" max="2821" width="11.42578125" style="31"/>
    <col min="2822" max="2822" width="23.28515625" style="31" customWidth="1"/>
    <col min="2823" max="3071" width="11.42578125" style="31"/>
    <col min="3072" max="3072" width="11.85546875" style="31" customWidth="1"/>
    <col min="3073" max="3073" width="22.7109375" style="31" customWidth="1"/>
    <col min="3074" max="3074" width="11.42578125" style="31"/>
    <col min="3075" max="3075" width="22.28515625" style="31" customWidth="1"/>
    <col min="3076" max="3077" width="11.42578125" style="31"/>
    <col min="3078" max="3078" width="23.28515625" style="31" customWidth="1"/>
    <col min="3079" max="3327" width="11.42578125" style="31"/>
    <col min="3328" max="3328" width="11.85546875" style="31" customWidth="1"/>
    <col min="3329" max="3329" width="22.7109375" style="31" customWidth="1"/>
    <col min="3330" max="3330" width="11.42578125" style="31"/>
    <col min="3331" max="3331" width="22.28515625" style="31" customWidth="1"/>
    <col min="3332" max="3333" width="11.42578125" style="31"/>
    <col min="3334" max="3334" width="23.28515625" style="31" customWidth="1"/>
    <col min="3335" max="3583" width="11.42578125" style="31"/>
    <col min="3584" max="3584" width="11.85546875" style="31" customWidth="1"/>
    <col min="3585" max="3585" width="22.7109375" style="31" customWidth="1"/>
    <col min="3586" max="3586" width="11.42578125" style="31"/>
    <col min="3587" max="3587" width="22.28515625" style="31" customWidth="1"/>
    <col min="3588" max="3589" width="11.42578125" style="31"/>
    <col min="3590" max="3590" width="23.28515625" style="31" customWidth="1"/>
    <col min="3591" max="3839" width="11.42578125" style="31"/>
    <col min="3840" max="3840" width="11.85546875" style="31" customWidth="1"/>
    <col min="3841" max="3841" width="22.7109375" style="31" customWidth="1"/>
    <col min="3842" max="3842" width="11.42578125" style="31"/>
    <col min="3843" max="3843" width="22.28515625" style="31" customWidth="1"/>
    <col min="3844" max="3845" width="11.42578125" style="31"/>
    <col min="3846" max="3846" width="23.28515625" style="31" customWidth="1"/>
    <col min="3847" max="4095" width="11.42578125" style="31"/>
    <col min="4096" max="4096" width="11.85546875" style="31" customWidth="1"/>
    <col min="4097" max="4097" width="22.7109375" style="31" customWidth="1"/>
    <col min="4098" max="4098" width="11.42578125" style="31"/>
    <col min="4099" max="4099" width="22.28515625" style="31" customWidth="1"/>
    <col min="4100" max="4101" width="11.42578125" style="31"/>
    <col min="4102" max="4102" width="23.28515625" style="31" customWidth="1"/>
    <col min="4103" max="4351" width="11.42578125" style="31"/>
    <col min="4352" max="4352" width="11.85546875" style="31" customWidth="1"/>
    <col min="4353" max="4353" width="22.7109375" style="31" customWidth="1"/>
    <col min="4354" max="4354" width="11.42578125" style="31"/>
    <col min="4355" max="4355" width="22.28515625" style="31" customWidth="1"/>
    <col min="4356" max="4357" width="11.42578125" style="31"/>
    <col min="4358" max="4358" width="23.28515625" style="31" customWidth="1"/>
    <col min="4359" max="4607" width="11.42578125" style="31"/>
    <col min="4608" max="4608" width="11.85546875" style="31" customWidth="1"/>
    <col min="4609" max="4609" width="22.7109375" style="31" customWidth="1"/>
    <col min="4610" max="4610" width="11.42578125" style="31"/>
    <col min="4611" max="4611" width="22.28515625" style="31" customWidth="1"/>
    <col min="4612" max="4613" width="11.42578125" style="31"/>
    <col min="4614" max="4614" width="23.28515625" style="31" customWidth="1"/>
    <col min="4615" max="4863" width="11.42578125" style="31"/>
    <col min="4864" max="4864" width="11.85546875" style="31" customWidth="1"/>
    <col min="4865" max="4865" width="22.7109375" style="31" customWidth="1"/>
    <col min="4866" max="4866" width="11.42578125" style="31"/>
    <col min="4867" max="4867" width="22.28515625" style="31" customWidth="1"/>
    <col min="4868" max="4869" width="11.42578125" style="31"/>
    <col min="4870" max="4870" width="23.28515625" style="31" customWidth="1"/>
    <col min="4871" max="5119" width="11.42578125" style="31"/>
    <col min="5120" max="5120" width="11.85546875" style="31" customWidth="1"/>
    <col min="5121" max="5121" width="22.7109375" style="31" customWidth="1"/>
    <col min="5122" max="5122" width="11.42578125" style="31"/>
    <col min="5123" max="5123" width="22.28515625" style="31" customWidth="1"/>
    <col min="5124" max="5125" width="11.42578125" style="31"/>
    <col min="5126" max="5126" width="23.28515625" style="31" customWidth="1"/>
    <col min="5127" max="5375" width="11.42578125" style="31"/>
    <col min="5376" max="5376" width="11.85546875" style="31" customWidth="1"/>
    <col min="5377" max="5377" width="22.7109375" style="31" customWidth="1"/>
    <col min="5378" max="5378" width="11.42578125" style="31"/>
    <col min="5379" max="5379" width="22.28515625" style="31" customWidth="1"/>
    <col min="5380" max="5381" width="11.42578125" style="31"/>
    <col min="5382" max="5382" width="23.28515625" style="31" customWidth="1"/>
    <col min="5383" max="5631" width="11.42578125" style="31"/>
    <col min="5632" max="5632" width="11.85546875" style="31" customWidth="1"/>
    <col min="5633" max="5633" width="22.7109375" style="31" customWidth="1"/>
    <col min="5634" max="5634" width="11.42578125" style="31"/>
    <col min="5635" max="5635" width="22.28515625" style="31" customWidth="1"/>
    <col min="5636" max="5637" width="11.42578125" style="31"/>
    <col min="5638" max="5638" width="23.28515625" style="31" customWidth="1"/>
    <col min="5639" max="5887" width="11.42578125" style="31"/>
    <col min="5888" max="5888" width="11.85546875" style="31" customWidth="1"/>
    <col min="5889" max="5889" width="22.7109375" style="31" customWidth="1"/>
    <col min="5890" max="5890" width="11.42578125" style="31"/>
    <col min="5891" max="5891" width="22.28515625" style="31" customWidth="1"/>
    <col min="5892" max="5893" width="11.42578125" style="31"/>
    <col min="5894" max="5894" width="23.28515625" style="31" customWidth="1"/>
    <col min="5895" max="6143" width="11.42578125" style="31"/>
    <col min="6144" max="6144" width="11.85546875" style="31" customWidth="1"/>
    <col min="6145" max="6145" width="22.7109375" style="31" customWidth="1"/>
    <col min="6146" max="6146" width="11.42578125" style="31"/>
    <col min="6147" max="6147" width="22.28515625" style="31" customWidth="1"/>
    <col min="6148" max="6149" width="11.42578125" style="31"/>
    <col min="6150" max="6150" width="23.28515625" style="31" customWidth="1"/>
    <col min="6151" max="6399" width="11.42578125" style="31"/>
    <col min="6400" max="6400" width="11.85546875" style="31" customWidth="1"/>
    <col min="6401" max="6401" width="22.7109375" style="31" customWidth="1"/>
    <col min="6402" max="6402" width="11.42578125" style="31"/>
    <col min="6403" max="6403" width="22.28515625" style="31" customWidth="1"/>
    <col min="6404" max="6405" width="11.42578125" style="31"/>
    <col min="6406" max="6406" width="23.28515625" style="31" customWidth="1"/>
    <col min="6407" max="6655" width="11.42578125" style="31"/>
    <col min="6656" max="6656" width="11.85546875" style="31" customWidth="1"/>
    <col min="6657" max="6657" width="22.7109375" style="31" customWidth="1"/>
    <col min="6658" max="6658" width="11.42578125" style="31"/>
    <col min="6659" max="6659" width="22.28515625" style="31" customWidth="1"/>
    <col min="6660" max="6661" width="11.42578125" style="31"/>
    <col min="6662" max="6662" width="23.28515625" style="31" customWidth="1"/>
    <col min="6663" max="6911" width="11.42578125" style="31"/>
    <col min="6912" max="6912" width="11.85546875" style="31" customWidth="1"/>
    <col min="6913" max="6913" width="22.7109375" style="31" customWidth="1"/>
    <col min="6914" max="6914" width="11.42578125" style="31"/>
    <col min="6915" max="6915" width="22.28515625" style="31" customWidth="1"/>
    <col min="6916" max="6917" width="11.42578125" style="31"/>
    <col min="6918" max="6918" width="23.28515625" style="31" customWidth="1"/>
    <col min="6919" max="7167" width="11.42578125" style="31"/>
    <col min="7168" max="7168" width="11.85546875" style="31" customWidth="1"/>
    <col min="7169" max="7169" width="22.7109375" style="31" customWidth="1"/>
    <col min="7170" max="7170" width="11.42578125" style="31"/>
    <col min="7171" max="7171" width="22.28515625" style="31" customWidth="1"/>
    <col min="7172" max="7173" width="11.42578125" style="31"/>
    <col min="7174" max="7174" width="23.28515625" style="31" customWidth="1"/>
    <col min="7175" max="7423" width="11.42578125" style="31"/>
    <col min="7424" max="7424" width="11.85546875" style="31" customWidth="1"/>
    <col min="7425" max="7425" width="22.7109375" style="31" customWidth="1"/>
    <col min="7426" max="7426" width="11.42578125" style="31"/>
    <col min="7427" max="7427" width="22.28515625" style="31" customWidth="1"/>
    <col min="7428" max="7429" width="11.42578125" style="31"/>
    <col min="7430" max="7430" width="23.28515625" style="31" customWidth="1"/>
    <col min="7431" max="7679" width="11.42578125" style="31"/>
    <col min="7680" max="7680" width="11.85546875" style="31" customWidth="1"/>
    <col min="7681" max="7681" width="22.7109375" style="31" customWidth="1"/>
    <col min="7682" max="7682" width="11.42578125" style="31"/>
    <col min="7683" max="7683" width="22.28515625" style="31" customWidth="1"/>
    <col min="7684" max="7685" width="11.42578125" style="31"/>
    <col min="7686" max="7686" width="23.28515625" style="31" customWidth="1"/>
    <col min="7687" max="7935" width="11.42578125" style="31"/>
    <col min="7936" max="7936" width="11.85546875" style="31" customWidth="1"/>
    <col min="7937" max="7937" width="22.7109375" style="31" customWidth="1"/>
    <col min="7938" max="7938" width="11.42578125" style="31"/>
    <col min="7939" max="7939" width="22.28515625" style="31" customWidth="1"/>
    <col min="7940" max="7941" width="11.42578125" style="31"/>
    <col min="7942" max="7942" width="23.28515625" style="31" customWidth="1"/>
    <col min="7943" max="8191" width="11.42578125" style="31"/>
    <col min="8192" max="8192" width="11.85546875" style="31" customWidth="1"/>
    <col min="8193" max="8193" width="22.7109375" style="31" customWidth="1"/>
    <col min="8194" max="8194" width="11.42578125" style="31"/>
    <col min="8195" max="8195" width="22.28515625" style="31" customWidth="1"/>
    <col min="8196" max="8197" width="11.42578125" style="31"/>
    <col min="8198" max="8198" width="23.28515625" style="31" customWidth="1"/>
    <col min="8199" max="8447" width="11.42578125" style="31"/>
    <col min="8448" max="8448" width="11.85546875" style="31" customWidth="1"/>
    <col min="8449" max="8449" width="22.7109375" style="31" customWidth="1"/>
    <col min="8450" max="8450" width="11.42578125" style="31"/>
    <col min="8451" max="8451" width="22.28515625" style="31" customWidth="1"/>
    <col min="8452" max="8453" width="11.42578125" style="31"/>
    <col min="8454" max="8454" width="23.28515625" style="31" customWidth="1"/>
    <col min="8455" max="8703" width="11.42578125" style="31"/>
    <col min="8704" max="8704" width="11.85546875" style="31" customWidth="1"/>
    <col min="8705" max="8705" width="22.7109375" style="31" customWidth="1"/>
    <col min="8706" max="8706" width="11.42578125" style="31"/>
    <col min="8707" max="8707" width="22.28515625" style="31" customWidth="1"/>
    <col min="8708" max="8709" width="11.42578125" style="31"/>
    <col min="8710" max="8710" width="23.28515625" style="31" customWidth="1"/>
    <col min="8711" max="8959" width="11.42578125" style="31"/>
    <col min="8960" max="8960" width="11.85546875" style="31" customWidth="1"/>
    <col min="8961" max="8961" width="22.7109375" style="31" customWidth="1"/>
    <col min="8962" max="8962" width="11.42578125" style="31"/>
    <col min="8963" max="8963" width="22.28515625" style="31" customWidth="1"/>
    <col min="8964" max="8965" width="11.42578125" style="31"/>
    <col min="8966" max="8966" width="23.28515625" style="31" customWidth="1"/>
    <col min="8967" max="9215" width="11.42578125" style="31"/>
    <col min="9216" max="9216" width="11.85546875" style="31" customWidth="1"/>
    <col min="9217" max="9217" width="22.7109375" style="31" customWidth="1"/>
    <col min="9218" max="9218" width="11.42578125" style="31"/>
    <col min="9219" max="9219" width="22.28515625" style="31" customWidth="1"/>
    <col min="9220" max="9221" width="11.42578125" style="31"/>
    <col min="9222" max="9222" width="23.28515625" style="31" customWidth="1"/>
    <col min="9223" max="9471" width="11.42578125" style="31"/>
    <col min="9472" max="9472" width="11.85546875" style="31" customWidth="1"/>
    <col min="9473" max="9473" width="22.7109375" style="31" customWidth="1"/>
    <col min="9474" max="9474" width="11.42578125" style="31"/>
    <col min="9475" max="9475" width="22.28515625" style="31" customWidth="1"/>
    <col min="9476" max="9477" width="11.42578125" style="31"/>
    <col min="9478" max="9478" width="23.28515625" style="31" customWidth="1"/>
    <col min="9479" max="9727" width="11.42578125" style="31"/>
    <col min="9728" max="9728" width="11.85546875" style="31" customWidth="1"/>
    <col min="9729" max="9729" width="22.7109375" style="31" customWidth="1"/>
    <col min="9730" max="9730" width="11.42578125" style="31"/>
    <col min="9731" max="9731" width="22.28515625" style="31" customWidth="1"/>
    <col min="9732" max="9733" width="11.42578125" style="31"/>
    <col min="9734" max="9734" width="23.28515625" style="31" customWidth="1"/>
    <col min="9735" max="9983" width="11.42578125" style="31"/>
    <col min="9984" max="9984" width="11.85546875" style="31" customWidth="1"/>
    <col min="9985" max="9985" width="22.7109375" style="31" customWidth="1"/>
    <col min="9986" max="9986" width="11.42578125" style="31"/>
    <col min="9987" max="9987" width="22.28515625" style="31" customWidth="1"/>
    <col min="9988" max="9989" width="11.42578125" style="31"/>
    <col min="9990" max="9990" width="23.28515625" style="31" customWidth="1"/>
    <col min="9991" max="10239" width="11.42578125" style="31"/>
    <col min="10240" max="10240" width="11.85546875" style="31" customWidth="1"/>
    <col min="10241" max="10241" width="22.7109375" style="31" customWidth="1"/>
    <col min="10242" max="10242" width="11.42578125" style="31"/>
    <col min="10243" max="10243" width="22.28515625" style="31" customWidth="1"/>
    <col min="10244" max="10245" width="11.42578125" style="31"/>
    <col min="10246" max="10246" width="23.28515625" style="31" customWidth="1"/>
    <col min="10247" max="10495" width="11.42578125" style="31"/>
    <col min="10496" max="10496" width="11.85546875" style="31" customWidth="1"/>
    <col min="10497" max="10497" width="22.7109375" style="31" customWidth="1"/>
    <col min="10498" max="10498" width="11.42578125" style="31"/>
    <col min="10499" max="10499" width="22.28515625" style="31" customWidth="1"/>
    <col min="10500" max="10501" width="11.42578125" style="31"/>
    <col min="10502" max="10502" width="23.28515625" style="31" customWidth="1"/>
    <col min="10503" max="10751" width="11.42578125" style="31"/>
    <col min="10752" max="10752" width="11.85546875" style="31" customWidth="1"/>
    <col min="10753" max="10753" width="22.7109375" style="31" customWidth="1"/>
    <col min="10754" max="10754" width="11.42578125" style="31"/>
    <col min="10755" max="10755" width="22.28515625" style="31" customWidth="1"/>
    <col min="10756" max="10757" width="11.42578125" style="31"/>
    <col min="10758" max="10758" width="23.28515625" style="31" customWidth="1"/>
    <col min="10759" max="11007" width="11.42578125" style="31"/>
    <col min="11008" max="11008" width="11.85546875" style="31" customWidth="1"/>
    <col min="11009" max="11009" width="22.7109375" style="31" customWidth="1"/>
    <col min="11010" max="11010" width="11.42578125" style="31"/>
    <col min="11011" max="11011" width="22.28515625" style="31" customWidth="1"/>
    <col min="11012" max="11013" width="11.42578125" style="31"/>
    <col min="11014" max="11014" width="23.28515625" style="31" customWidth="1"/>
    <col min="11015" max="11263" width="11.42578125" style="31"/>
    <col min="11264" max="11264" width="11.85546875" style="31" customWidth="1"/>
    <col min="11265" max="11265" width="22.7109375" style="31" customWidth="1"/>
    <col min="11266" max="11266" width="11.42578125" style="31"/>
    <col min="11267" max="11267" width="22.28515625" style="31" customWidth="1"/>
    <col min="11268" max="11269" width="11.42578125" style="31"/>
    <col min="11270" max="11270" width="23.28515625" style="31" customWidth="1"/>
    <col min="11271" max="11519" width="11.42578125" style="31"/>
    <col min="11520" max="11520" width="11.85546875" style="31" customWidth="1"/>
    <col min="11521" max="11521" width="22.7109375" style="31" customWidth="1"/>
    <col min="11522" max="11522" width="11.42578125" style="31"/>
    <col min="11523" max="11523" width="22.28515625" style="31" customWidth="1"/>
    <col min="11524" max="11525" width="11.42578125" style="31"/>
    <col min="11526" max="11526" width="23.28515625" style="31" customWidth="1"/>
    <col min="11527" max="11775" width="11.42578125" style="31"/>
    <col min="11776" max="11776" width="11.85546875" style="31" customWidth="1"/>
    <col min="11777" max="11777" width="22.7109375" style="31" customWidth="1"/>
    <col min="11778" max="11778" width="11.42578125" style="31"/>
    <col min="11779" max="11779" width="22.28515625" style="31" customWidth="1"/>
    <col min="11780" max="11781" width="11.42578125" style="31"/>
    <col min="11782" max="11782" width="23.28515625" style="31" customWidth="1"/>
    <col min="11783" max="12031" width="11.42578125" style="31"/>
    <col min="12032" max="12032" width="11.85546875" style="31" customWidth="1"/>
    <col min="12033" max="12033" width="22.7109375" style="31" customWidth="1"/>
    <col min="12034" max="12034" width="11.42578125" style="31"/>
    <col min="12035" max="12035" width="22.28515625" style="31" customWidth="1"/>
    <col min="12036" max="12037" width="11.42578125" style="31"/>
    <col min="12038" max="12038" width="23.28515625" style="31" customWidth="1"/>
    <col min="12039" max="12287" width="11.42578125" style="31"/>
    <col min="12288" max="12288" width="11.85546875" style="31" customWidth="1"/>
    <col min="12289" max="12289" width="22.7109375" style="31" customWidth="1"/>
    <col min="12290" max="12290" width="11.42578125" style="31"/>
    <col min="12291" max="12291" width="22.28515625" style="31" customWidth="1"/>
    <col min="12292" max="12293" width="11.42578125" style="31"/>
    <col min="12294" max="12294" width="23.28515625" style="31" customWidth="1"/>
    <col min="12295" max="12543" width="11.42578125" style="31"/>
    <col min="12544" max="12544" width="11.85546875" style="31" customWidth="1"/>
    <col min="12545" max="12545" width="22.7109375" style="31" customWidth="1"/>
    <col min="12546" max="12546" width="11.42578125" style="31"/>
    <col min="12547" max="12547" width="22.28515625" style="31" customWidth="1"/>
    <col min="12548" max="12549" width="11.42578125" style="31"/>
    <col min="12550" max="12550" width="23.28515625" style="31" customWidth="1"/>
    <col min="12551" max="12799" width="11.42578125" style="31"/>
    <col min="12800" max="12800" width="11.85546875" style="31" customWidth="1"/>
    <col min="12801" max="12801" width="22.7109375" style="31" customWidth="1"/>
    <col min="12802" max="12802" width="11.42578125" style="31"/>
    <col min="12803" max="12803" width="22.28515625" style="31" customWidth="1"/>
    <col min="12804" max="12805" width="11.42578125" style="31"/>
    <col min="12806" max="12806" width="23.28515625" style="31" customWidth="1"/>
    <col min="12807" max="13055" width="11.42578125" style="31"/>
    <col min="13056" max="13056" width="11.85546875" style="31" customWidth="1"/>
    <col min="13057" max="13057" width="22.7109375" style="31" customWidth="1"/>
    <col min="13058" max="13058" width="11.42578125" style="31"/>
    <col min="13059" max="13059" width="22.28515625" style="31" customWidth="1"/>
    <col min="13060" max="13061" width="11.42578125" style="31"/>
    <col min="13062" max="13062" width="23.28515625" style="31" customWidth="1"/>
    <col min="13063" max="13311" width="11.42578125" style="31"/>
    <col min="13312" max="13312" width="11.85546875" style="31" customWidth="1"/>
    <col min="13313" max="13313" width="22.7109375" style="31" customWidth="1"/>
    <col min="13314" max="13314" width="11.42578125" style="31"/>
    <col min="13315" max="13315" width="22.28515625" style="31" customWidth="1"/>
    <col min="13316" max="13317" width="11.42578125" style="31"/>
    <col min="13318" max="13318" width="23.28515625" style="31" customWidth="1"/>
    <col min="13319" max="13567" width="11.42578125" style="31"/>
    <col min="13568" max="13568" width="11.85546875" style="31" customWidth="1"/>
    <col min="13569" max="13569" width="22.7109375" style="31" customWidth="1"/>
    <col min="13570" max="13570" width="11.42578125" style="31"/>
    <col min="13571" max="13571" width="22.28515625" style="31" customWidth="1"/>
    <col min="13572" max="13573" width="11.42578125" style="31"/>
    <col min="13574" max="13574" width="23.28515625" style="31" customWidth="1"/>
    <col min="13575" max="13823" width="11.42578125" style="31"/>
    <col min="13824" max="13824" width="11.85546875" style="31" customWidth="1"/>
    <col min="13825" max="13825" width="22.7109375" style="31" customWidth="1"/>
    <col min="13826" max="13826" width="11.42578125" style="31"/>
    <col min="13827" max="13827" width="22.28515625" style="31" customWidth="1"/>
    <col min="13828" max="13829" width="11.42578125" style="31"/>
    <col min="13830" max="13830" width="23.28515625" style="31" customWidth="1"/>
    <col min="13831" max="14079" width="11.42578125" style="31"/>
    <col min="14080" max="14080" width="11.85546875" style="31" customWidth="1"/>
    <col min="14081" max="14081" width="22.7109375" style="31" customWidth="1"/>
    <col min="14082" max="14082" width="11.42578125" style="31"/>
    <col min="14083" max="14083" width="22.28515625" style="31" customWidth="1"/>
    <col min="14084" max="14085" width="11.42578125" style="31"/>
    <col min="14086" max="14086" width="23.28515625" style="31" customWidth="1"/>
    <col min="14087" max="14335" width="11.42578125" style="31"/>
    <col min="14336" max="14336" width="11.85546875" style="31" customWidth="1"/>
    <col min="14337" max="14337" width="22.7109375" style="31" customWidth="1"/>
    <col min="14338" max="14338" width="11.42578125" style="31"/>
    <col min="14339" max="14339" width="22.28515625" style="31" customWidth="1"/>
    <col min="14340" max="14341" width="11.42578125" style="31"/>
    <col min="14342" max="14342" width="23.28515625" style="31" customWidth="1"/>
    <col min="14343" max="14591" width="11.42578125" style="31"/>
    <col min="14592" max="14592" width="11.85546875" style="31" customWidth="1"/>
    <col min="14593" max="14593" width="22.7109375" style="31" customWidth="1"/>
    <col min="14594" max="14594" width="11.42578125" style="31"/>
    <col min="14595" max="14595" width="22.28515625" style="31" customWidth="1"/>
    <col min="14596" max="14597" width="11.42578125" style="31"/>
    <col min="14598" max="14598" width="23.28515625" style="31" customWidth="1"/>
    <col min="14599" max="14847" width="11.42578125" style="31"/>
    <col min="14848" max="14848" width="11.85546875" style="31" customWidth="1"/>
    <col min="14849" max="14849" width="22.7109375" style="31" customWidth="1"/>
    <col min="14850" max="14850" width="11.42578125" style="31"/>
    <col min="14851" max="14851" width="22.28515625" style="31" customWidth="1"/>
    <col min="14852" max="14853" width="11.42578125" style="31"/>
    <col min="14854" max="14854" width="23.28515625" style="31" customWidth="1"/>
    <col min="14855" max="15103" width="11.42578125" style="31"/>
    <col min="15104" max="15104" width="11.85546875" style="31" customWidth="1"/>
    <col min="15105" max="15105" width="22.7109375" style="31" customWidth="1"/>
    <col min="15106" max="15106" width="11.42578125" style="31"/>
    <col min="15107" max="15107" width="22.28515625" style="31" customWidth="1"/>
    <col min="15108" max="15109" width="11.42578125" style="31"/>
    <col min="15110" max="15110" width="23.28515625" style="31" customWidth="1"/>
    <col min="15111" max="15359" width="11.42578125" style="31"/>
    <col min="15360" max="15360" width="11.85546875" style="31" customWidth="1"/>
    <col min="15361" max="15361" width="22.7109375" style="31" customWidth="1"/>
    <col min="15362" max="15362" width="11.42578125" style="31"/>
    <col min="15363" max="15363" width="22.28515625" style="31" customWidth="1"/>
    <col min="15364" max="15365" width="11.42578125" style="31"/>
    <col min="15366" max="15366" width="23.28515625" style="31" customWidth="1"/>
    <col min="15367" max="15615" width="11.42578125" style="31"/>
    <col min="15616" max="15616" width="11.85546875" style="31" customWidth="1"/>
    <col min="15617" max="15617" width="22.7109375" style="31" customWidth="1"/>
    <col min="15618" max="15618" width="11.42578125" style="31"/>
    <col min="15619" max="15619" width="22.28515625" style="31" customWidth="1"/>
    <col min="15620" max="15621" width="11.42578125" style="31"/>
    <col min="15622" max="15622" width="23.28515625" style="31" customWidth="1"/>
    <col min="15623" max="15871" width="11.42578125" style="31"/>
    <col min="15872" max="15872" width="11.85546875" style="31" customWidth="1"/>
    <col min="15873" max="15873" width="22.7109375" style="31" customWidth="1"/>
    <col min="15874" max="15874" width="11.42578125" style="31"/>
    <col min="15875" max="15875" width="22.28515625" style="31" customWidth="1"/>
    <col min="15876" max="15877" width="11.42578125" style="31"/>
    <col min="15878" max="15878" width="23.28515625" style="31" customWidth="1"/>
    <col min="15879" max="16127" width="11.42578125" style="31"/>
    <col min="16128" max="16128" width="11.85546875" style="31" customWidth="1"/>
    <col min="16129" max="16129" width="22.7109375" style="31" customWidth="1"/>
    <col min="16130" max="16130" width="11.42578125" style="31"/>
    <col min="16131" max="16131" width="22.28515625" style="31" customWidth="1"/>
    <col min="16132" max="16133" width="11.42578125" style="31"/>
    <col min="16134" max="16134" width="23.28515625" style="31" customWidth="1"/>
    <col min="16135" max="16384" width="11.42578125" style="31"/>
  </cols>
  <sheetData>
    <row r="1" spans="1:14" s="54" customFormat="1" ht="15.95" customHeight="1" thickBot="1" x14ac:dyDescent="0.3"/>
    <row r="2" spans="1:14" s="54" customFormat="1" ht="15.95" customHeight="1" thickBot="1" x14ac:dyDescent="0.3">
      <c r="A2" s="55" t="str">
        <f ca="1">RIGHT(CELL("nomfichier",$A$1),LEN(CELL("nomfichier",$A$1))-FIND("]",CELL("nomfichier",$A$1),1))</f>
        <v>Doublons</v>
      </c>
      <c r="L2" s="56" t="s">
        <v>75</v>
      </c>
      <c r="N2" s="56" t="s">
        <v>76</v>
      </c>
    </row>
    <row r="3" spans="1:14" s="54" customFormat="1" ht="15.95" customHeight="1" x14ac:dyDescent="0.25"/>
    <row r="5" spans="1:14" ht="15" thickBot="1" x14ac:dyDescent="0.3"/>
    <row r="6" spans="1:14" ht="15" thickBot="1" x14ac:dyDescent="0.3">
      <c r="H6" s="17" t="s">
        <v>29</v>
      </c>
    </row>
    <row r="8" spans="1:14" ht="15" thickBot="1" x14ac:dyDescent="0.3"/>
    <row r="9" spans="1:14" ht="15" thickBot="1" x14ac:dyDescent="0.3">
      <c r="C9" s="35" t="s">
        <v>31</v>
      </c>
      <c r="D9" s="36" t="s">
        <v>14</v>
      </c>
      <c r="E9" s="37" t="s">
        <v>15</v>
      </c>
      <c r="F9" s="38"/>
      <c r="G9" s="4" t="s">
        <v>16</v>
      </c>
      <c r="H9" s="5" t="s">
        <v>13</v>
      </c>
    </row>
    <row r="10" spans="1:14" x14ac:dyDescent="0.25">
      <c r="C10" s="46" t="s">
        <v>20</v>
      </c>
      <c r="D10" s="45">
        <f>ROW($C10)-ROW($C$9)</f>
        <v>1</v>
      </c>
      <c r="E10" s="34">
        <f>IF(C10="","",IF(COUNTIF(C$10:C10,C10)&gt;1,"",D10))</f>
        <v>1</v>
      </c>
      <c r="F10" s="39"/>
      <c r="G10" s="41">
        <f>IFERROR(SMALL($E$10:$E$43,D10), "")</f>
        <v>1</v>
      </c>
      <c r="H10" s="34" t="str">
        <f t="shared" ref="H10:H39" si="0">IF(G10="","",INDEX($C$10:$C$43,MATCH(G10,$E$10:$E$43,0)))</f>
        <v>Bertrand</v>
      </c>
    </row>
    <row r="11" spans="1:14" x14ac:dyDescent="0.25">
      <c r="C11" s="47" t="s">
        <v>23</v>
      </c>
      <c r="D11" s="45">
        <f t="shared" ref="D11:D42" si="1">ROW($C11)-ROW($C$9)</f>
        <v>2</v>
      </c>
      <c r="E11" s="34">
        <f>IF(C11="","",IF(COUNTIF(C$10:C11,C11)&gt;1,"",D11))</f>
        <v>2</v>
      </c>
      <c r="F11" s="39"/>
      <c r="G11" s="41">
        <f t="shared" ref="G11:G39" si="2">IFERROR(SMALL($E$10:$E$43,D11), "")</f>
        <v>2</v>
      </c>
      <c r="H11" s="34" t="str">
        <f t="shared" si="0"/>
        <v>Alain</v>
      </c>
    </row>
    <row r="12" spans="1:14" x14ac:dyDescent="0.25">
      <c r="C12" s="48" t="s">
        <v>27</v>
      </c>
      <c r="D12" s="45">
        <f t="shared" si="1"/>
        <v>3</v>
      </c>
      <c r="E12" s="34">
        <f>IF(C12="","",IF(COUNTIF(C$10:C12,C12)&gt;1,"",D12))</f>
        <v>3</v>
      </c>
      <c r="F12" s="39"/>
      <c r="G12" s="41">
        <f t="shared" si="2"/>
        <v>3</v>
      </c>
      <c r="H12" s="34" t="str">
        <f t="shared" si="0"/>
        <v>Paul</v>
      </c>
    </row>
    <row r="13" spans="1:14" x14ac:dyDescent="0.25">
      <c r="C13" s="47" t="s">
        <v>21</v>
      </c>
      <c r="D13" s="45">
        <f t="shared" si="1"/>
        <v>4</v>
      </c>
      <c r="E13" s="34">
        <f>IF(C13="","",IF(COUNTIF(C$10:C13,C13)&gt;1,"",D13))</f>
        <v>4</v>
      </c>
      <c r="F13" s="39"/>
      <c r="G13" s="41">
        <f t="shared" si="2"/>
        <v>4</v>
      </c>
      <c r="H13" s="34" t="str">
        <f t="shared" si="0"/>
        <v>Aurore</v>
      </c>
    </row>
    <row r="14" spans="1:14" x14ac:dyDescent="0.25">
      <c r="C14" s="47" t="s">
        <v>24</v>
      </c>
      <c r="D14" s="45">
        <f t="shared" si="1"/>
        <v>5</v>
      </c>
      <c r="E14" s="34">
        <f>IF(C14="","",IF(COUNTIF(C$10:C14,C14)&gt;1,"",D14))</f>
        <v>5</v>
      </c>
      <c r="F14" s="39"/>
      <c r="G14" s="41">
        <f t="shared" si="2"/>
        <v>5</v>
      </c>
      <c r="H14" s="34" t="str">
        <f t="shared" si="0"/>
        <v>Michel</v>
      </c>
    </row>
    <row r="15" spans="1:14" x14ac:dyDescent="0.25">
      <c r="C15" s="48" t="s">
        <v>28</v>
      </c>
      <c r="D15" s="45">
        <f t="shared" si="1"/>
        <v>6</v>
      </c>
      <c r="E15" s="34">
        <f>IF(C15="","",IF(COUNTIF(C$10:C15,C15)&gt;1,"",D15))</f>
        <v>6</v>
      </c>
      <c r="F15" s="39"/>
      <c r="G15" s="41">
        <f t="shared" si="2"/>
        <v>6</v>
      </c>
      <c r="H15" s="34" t="str">
        <f t="shared" si="0"/>
        <v>Louise</v>
      </c>
    </row>
    <row r="16" spans="1:14" x14ac:dyDescent="0.25">
      <c r="C16" s="47" t="s">
        <v>22</v>
      </c>
      <c r="D16" s="45">
        <f t="shared" si="1"/>
        <v>7</v>
      </c>
      <c r="E16" s="34">
        <f>IF(C16="","",IF(COUNTIF(C$10:C16,C16)&gt;1,"",D16))</f>
        <v>7</v>
      </c>
      <c r="F16" s="39"/>
      <c r="G16" s="41">
        <f t="shared" si="2"/>
        <v>7</v>
      </c>
      <c r="H16" s="34" t="str">
        <f t="shared" si="0"/>
        <v>Yan</v>
      </c>
    </row>
    <row r="17" spans="3:8" x14ac:dyDescent="0.25">
      <c r="C17" s="47" t="s">
        <v>25</v>
      </c>
      <c r="D17" s="45">
        <f t="shared" si="1"/>
        <v>8</v>
      </c>
      <c r="E17" s="34">
        <f>IF(C17="","",IF(COUNTIF(C$10:C17,C17)&gt;1,"",D17))</f>
        <v>8</v>
      </c>
      <c r="F17" s="39"/>
      <c r="G17" s="41">
        <f t="shared" si="2"/>
        <v>8</v>
      </c>
      <c r="H17" s="34" t="str">
        <f t="shared" si="0"/>
        <v>Anne</v>
      </c>
    </row>
    <row r="18" spans="3:8" x14ac:dyDescent="0.25">
      <c r="C18" s="47" t="s">
        <v>21</v>
      </c>
      <c r="D18" s="45">
        <f t="shared" si="1"/>
        <v>9</v>
      </c>
      <c r="E18" s="34" t="str">
        <f>IF(C18="","",IF(COUNTIF(C$10:C18,C18)&gt;1,"",D18))</f>
        <v/>
      </c>
      <c r="F18" s="39"/>
      <c r="G18" s="41">
        <f t="shared" si="2"/>
        <v>10</v>
      </c>
      <c r="H18" s="34" t="str">
        <f t="shared" si="0"/>
        <v>Aude</v>
      </c>
    </row>
    <row r="19" spans="3:8" x14ac:dyDescent="0.25">
      <c r="C19" s="47" t="s">
        <v>26</v>
      </c>
      <c r="D19" s="45">
        <f t="shared" si="1"/>
        <v>10</v>
      </c>
      <c r="E19" s="34">
        <f>IF(C19="","",IF(COUNTIF(C$10:C19,C19)&gt;1,"",D19))</f>
        <v>10</v>
      </c>
      <c r="F19" s="39"/>
      <c r="G19" s="41">
        <f t="shared" si="2"/>
        <v>15</v>
      </c>
      <c r="H19" s="34" t="str">
        <f t="shared" si="0"/>
        <v>Maëva</v>
      </c>
    </row>
    <row r="20" spans="3:8" x14ac:dyDescent="0.25">
      <c r="C20" s="48" t="s">
        <v>27</v>
      </c>
      <c r="D20" s="45">
        <f t="shared" si="1"/>
        <v>11</v>
      </c>
      <c r="E20" s="34" t="str">
        <f>IF(C20="","",IF(COUNTIF(C$10:C20,C20)&gt;1,"",D20))</f>
        <v/>
      </c>
      <c r="F20" s="39"/>
      <c r="G20" s="41" t="str">
        <f t="shared" si="2"/>
        <v/>
      </c>
      <c r="H20" s="34" t="str">
        <f t="shared" si="0"/>
        <v/>
      </c>
    </row>
    <row r="21" spans="3:8" x14ac:dyDescent="0.25">
      <c r="C21" s="47" t="s">
        <v>21</v>
      </c>
      <c r="D21" s="45">
        <f t="shared" si="1"/>
        <v>12</v>
      </c>
      <c r="E21" s="34" t="str">
        <f>IF(C21="","",IF(COUNTIF(C$10:C21,C21)&gt;1,"",D21))</f>
        <v/>
      </c>
      <c r="F21" s="39"/>
      <c r="G21" s="41" t="str">
        <f t="shared" si="2"/>
        <v/>
      </c>
      <c r="H21" s="34" t="str">
        <f t="shared" si="0"/>
        <v/>
      </c>
    </row>
    <row r="22" spans="3:8" x14ac:dyDescent="0.25">
      <c r="C22" s="47" t="s">
        <v>24</v>
      </c>
      <c r="D22" s="45">
        <f t="shared" si="1"/>
        <v>13</v>
      </c>
      <c r="E22" s="34" t="str">
        <f>IF(C22="","",IF(COUNTIF(C$10:C22,C22)&gt;1,"",D22))</f>
        <v/>
      </c>
      <c r="F22" s="39"/>
      <c r="G22" s="41" t="str">
        <f t="shared" si="2"/>
        <v/>
      </c>
      <c r="H22" s="34" t="str">
        <f t="shared" si="0"/>
        <v/>
      </c>
    </row>
    <row r="23" spans="3:8" x14ac:dyDescent="0.25">
      <c r="C23" s="48" t="s">
        <v>27</v>
      </c>
      <c r="D23" s="45">
        <f t="shared" si="1"/>
        <v>14</v>
      </c>
      <c r="E23" s="34" t="str">
        <f>IF(C23="","",IF(COUNTIF(C$10:C23,C23)&gt;1,"",D23))</f>
        <v/>
      </c>
      <c r="F23" s="39"/>
      <c r="G23" s="41" t="str">
        <f t="shared" si="2"/>
        <v/>
      </c>
      <c r="H23" s="34" t="str">
        <f t="shared" si="0"/>
        <v/>
      </c>
    </row>
    <row r="24" spans="3:8" x14ac:dyDescent="0.25">
      <c r="C24" s="48" t="s">
        <v>29</v>
      </c>
      <c r="D24" s="45">
        <f t="shared" si="1"/>
        <v>15</v>
      </c>
      <c r="E24" s="34">
        <f>IF(C24="","",IF(COUNTIF(C$10:C24,C24)&gt;1,"",D24))</f>
        <v>15</v>
      </c>
      <c r="F24" s="39"/>
      <c r="G24" s="41" t="str">
        <f t="shared" si="2"/>
        <v/>
      </c>
      <c r="H24" s="34" t="str">
        <f t="shared" si="0"/>
        <v/>
      </c>
    </row>
    <row r="25" spans="3:8" x14ac:dyDescent="0.25">
      <c r="C25" s="48" t="s">
        <v>29</v>
      </c>
      <c r="D25" s="45">
        <f t="shared" si="1"/>
        <v>16</v>
      </c>
      <c r="E25" s="34" t="str">
        <f>IF(C25="","",IF(COUNTIF(C$10:C25,C25)&gt;1,"",D25))</f>
        <v/>
      </c>
      <c r="F25" s="39"/>
      <c r="G25" s="41" t="str">
        <f t="shared" si="2"/>
        <v/>
      </c>
      <c r="H25" s="34" t="str">
        <f t="shared" si="0"/>
        <v/>
      </c>
    </row>
    <row r="26" spans="3:8" x14ac:dyDescent="0.25">
      <c r="C26" s="47" t="s">
        <v>21</v>
      </c>
      <c r="D26" s="45">
        <f t="shared" si="1"/>
        <v>17</v>
      </c>
      <c r="E26" s="34" t="str">
        <f>IF(C26="","",IF(COUNTIF(C$10:C26,C26)&gt;1,"",D26))</f>
        <v/>
      </c>
      <c r="F26" s="39"/>
      <c r="G26" s="41" t="str">
        <f t="shared" si="2"/>
        <v/>
      </c>
      <c r="H26" s="34" t="str">
        <f t="shared" si="0"/>
        <v/>
      </c>
    </row>
    <row r="27" spans="3:8" x14ac:dyDescent="0.25">
      <c r="C27" s="47" t="s">
        <v>25</v>
      </c>
      <c r="D27" s="45">
        <f t="shared" si="1"/>
        <v>18</v>
      </c>
      <c r="E27" s="34" t="str">
        <f>IF(C27="","",IF(COUNTIF(C$10:C27,C27)&gt;1,"",D27))</f>
        <v/>
      </c>
      <c r="F27" s="39"/>
      <c r="G27" s="41" t="str">
        <f t="shared" si="2"/>
        <v/>
      </c>
      <c r="H27" s="34" t="str">
        <f t="shared" si="0"/>
        <v/>
      </c>
    </row>
    <row r="28" spans="3:8" x14ac:dyDescent="0.25">
      <c r="C28" s="48" t="s">
        <v>27</v>
      </c>
      <c r="D28" s="45">
        <f t="shared" si="1"/>
        <v>19</v>
      </c>
      <c r="E28" s="34" t="str">
        <f>IF(C28="","",IF(COUNTIF(C$10:C28,C28)&gt;1,"",D28))</f>
        <v/>
      </c>
      <c r="F28" s="39"/>
      <c r="G28" s="41" t="str">
        <f t="shared" si="2"/>
        <v/>
      </c>
      <c r="H28" s="34" t="str">
        <f t="shared" si="0"/>
        <v/>
      </c>
    </row>
    <row r="29" spans="3:8" x14ac:dyDescent="0.25">
      <c r="C29" s="48" t="s">
        <v>27</v>
      </c>
      <c r="D29" s="45">
        <f t="shared" si="1"/>
        <v>20</v>
      </c>
      <c r="E29" s="34" t="str">
        <f>IF(C29="","",IF(COUNTIF(C$10:C29,C29)&gt;1,"",D29))</f>
        <v/>
      </c>
      <c r="F29" s="39"/>
      <c r="G29" s="41" t="str">
        <f t="shared" si="2"/>
        <v/>
      </c>
      <c r="H29" s="34" t="str">
        <f t="shared" si="0"/>
        <v/>
      </c>
    </row>
    <row r="30" spans="3:8" x14ac:dyDescent="0.25">
      <c r="C30" s="48" t="s">
        <v>28</v>
      </c>
      <c r="D30" s="45">
        <f t="shared" si="1"/>
        <v>21</v>
      </c>
      <c r="E30" s="34" t="str">
        <f>IF(C30="","",IF(COUNTIF(C$10:C30,C30)&gt;1,"",D30))</f>
        <v/>
      </c>
      <c r="F30" s="39"/>
      <c r="G30" s="41" t="str">
        <f t="shared" si="2"/>
        <v/>
      </c>
      <c r="H30" s="34" t="str">
        <f t="shared" si="0"/>
        <v/>
      </c>
    </row>
    <row r="31" spans="3:8" x14ac:dyDescent="0.25">
      <c r="C31" s="48" t="s">
        <v>27</v>
      </c>
      <c r="D31" s="45">
        <f t="shared" si="1"/>
        <v>22</v>
      </c>
      <c r="E31" s="34" t="str">
        <f>IF(C31="","",IF(COUNTIF(C$10:C31,C31)&gt;1,"",D31))</f>
        <v/>
      </c>
      <c r="F31" s="39"/>
      <c r="G31" s="41" t="str">
        <f t="shared" si="2"/>
        <v/>
      </c>
      <c r="H31" s="34" t="str">
        <f t="shared" si="0"/>
        <v/>
      </c>
    </row>
    <row r="32" spans="3:8" x14ac:dyDescent="0.25">
      <c r="C32" s="48" t="s">
        <v>29</v>
      </c>
      <c r="D32" s="45">
        <f t="shared" si="1"/>
        <v>23</v>
      </c>
      <c r="E32" s="34" t="str">
        <f>IF(C32="","",IF(COUNTIF(C$10:C32,C32)&gt;1,"",D32))</f>
        <v/>
      </c>
      <c r="F32" s="39"/>
      <c r="G32" s="41" t="str">
        <f t="shared" si="2"/>
        <v/>
      </c>
      <c r="H32" s="34" t="str">
        <f t="shared" si="0"/>
        <v/>
      </c>
    </row>
    <row r="33" spans="3:8" x14ac:dyDescent="0.25">
      <c r="C33" s="47" t="s">
        <v>21</v>
      </c>
      <c r="D33" s="45">
        <f t="shared" si="1"/>
        <v>24</v>
      </c>
      <c r="E33" s="34" t="str">
        <f>IF(C33="","",IF(COUNTIF(C$10:C33,C33)&gt;1,"",D33))</f>
        <v/>
      </c>
      <c r="F33" s="39"/>
      <c r="G33" s="41" t="str">
        <f t="shared" si="2"/>
        <v/>
      </c>
      <c r="H33" s="34" t="str">
        <f t="shared" si="0"/>
        <v/>
      </c>
    </row>
    <row r="34" spans="3:8" x14ac:dyDescent="0.25">
      <c r="C34" s="47" t="s">
        <v>24</v>
      </c>
      <c r="D34" s="45">
        <f t="shared" si="1"/>
        <v>25</v>
      </c>
      <c r="E34" s="34" t="str">
        <f>IF(C34="","",IF(COUNTIF(C$10:C34,C34)&gt;1,"",D34))</f>
        <v/>
      </c>
      <c r="F34" s="39"/>
      <c r="G34" s="41" t="str">
        <f t="shared" si="2"/>
        <v/>
      </c>
      <c r="H34" s="34" t="str">
        <f t="shared" si="0"/>
        <v/>
      </c>
    </row>
    <row r="35" spans="3:8" x14ac:dyDescent="0.25">
      <c r="C35" s="47" t="s">
        <v>24</v>
      </c>
      <c r="D35" s="45">
        <f t="shared" si="1"/>
        <v>26</v>
      </c>
      <c r="E35" s="34" t="str">
        <f>IF(C35="","",IF(COUNTIF(C$10:C35,C35)&gt;1,"",D35))</f>
        <v/>
      </c>
      <c r="F35" s="39"/>
      <c r="G35" s="41" t="str">
        <f t="shared" si="2"/>
        <v/>
      </c>
      <c r="H35" s="34" t="str">
        <f t="shared" si="0"/>
        <v/>
      </c>
    </row>
    <row r="36" spans="3:8" x14ac:dyDescent="0.25">
      <c r="C36" s="47" t="s">
        <v>22</v>
      </c>
      <c r="D36" s="45">
        <f t="shared" si="1"/>
        <v>27</v>
      </c>
      <c r="E36" s="34" t="str">
        <f>IF(C36="","",IF(COUNTIF(C$10:C36,C36)&gt;1,"",D36))</f>
        <v/>
      </c>
      <c r="F36" s="39"/>
      <c r="G36" s="41" t="str">
        <f t="shared" si="2"/>
        <v/>
      </c>
      <c r="H36" s="34" t="str">
        <f t="shared" si="0"/>
        <v/>
      </c>
    </row>
    <row r="37" spans="3:8" x14ac:dyDescent="0.25">
      <c r="C37" s="47" t="s">
        <v>24</v>
      </c>
      <c r="D37" s="45">
        <f t="shared" si="1"/>
        <v>28</v>
      </c>
      <c r="E37" s="34" t="str">
        <f>IF(C37="","",IF(COUNTIF(C$10:C37,C37)&gt;1,"",D37))</f>
        <v/>
      </c>
      <c r="F37" s="39"/>
      <c r="G37" s="41" t="str">
        <f t="shared" si="2"/>
        <v/>
      </c>
      <c r="H37" s="34" t="str">
        <f t="shared" si="0"/>
        <v/>
      </c>
    </row>
    <row r="38" spans="3:8" x14ac:dyDescent="0.25">
      <c r="C38" s="48" t="s">
        <v>29</v>
      </c>
      <c r="D38" s="45">
        <f t="shared" si="1"/>
        <v>29</v>
      </c>
      <c r="E38" s="34" t="str">
        <f>IF(C38="","",IF(COUNTIF(C$10:C38,C38)&gt;1,"",D38))</f>
        <v/>
      </c>
      <c r="F38" s="39"/>
      <c r="G38" s="41" t="str">
        <f t="shared" si="2"/>
        <v/>
      </c>
      <c r="H38" s="34" t="str">
        <f t="shared" si="0"/>
        <v/>
      </c>
    </row>
    <row r="39" spans="3:8" x14ac:dyDescent="0.25">
      <c r="C39" s="47" t="s">
        <v>24</v>
      </c>
      <c r="D39" s="45">
        <f t="shared" si="1"/>
        <v>30</v>
      </c>
      <c r="E39" s="34" t="str">
        <f>IF(C39="","",IF(COUNTIF(C$10:C39,C39)&gt;1,"",D39))</f>
        <v/>
      </c>
      <c r="F39" s="39"/>
      <c r="G39" s="41" t="str">
        <f t="shared" si="2"/>
        <v/>
      </c>
      <c r="H39" s="34" t="str">
        <f t="shared" si="0"/>
        <v/>
      </c>
    </row>
    <row r="40" spans="3:8" x14ac:dyDescent="0.25">
      <c r="C40" s="47" t="s">
        <v>25</v>
      </c>
      <c r="D40" s="45">
        <f t="shared" si="1"/>
        <v>31</v>
      </c>
      <c r="E40" s="34" t="str">
        <f>IF(C40="","",IF(COUNTIF(C$10:C40,C40)&gt;1,"",D40))</f>
        <v/>
      </c>
      <c r="F40" s="39"/>
      <c r="G40" s="41" t="str">
        <f t="shared" ref="G40:G42" si="3">IFERROR(SMALL($E$10:$E$43,D40), "")</f>
        <v/>
      </c>
      <c r="H40" s="34" t="str">
        <f t="shared" ref="H40:H42" si="4">IF(G40="","",INDEX($C$10:$C$43,MATCH(G40,$E$10:$E$43,0)))</f>
        <v/>
      </c>
    </row>
    <row r="41" spans="3:8" x14ac:dyDescent="0.25">
      <c r="C41" s="47" t="s">
        <v>21</v>
      </c>
      <c r="D41" s="45">
        <f t="shared" si="1"/>
        <v>32</v>
      </c>
      <c r="E41" s="34" t="str">
        <f>IF(C41="","",IF(COUNTIF(C$10:C41,C41)&gt;1,"",D41))</f>
        <v/>
      </c>
      <c r="F41" s="39"/>
      <c r="G41" s="41" t="str">
        <f t="shared" si="3"/>
        <v/>
      </c>
      <c r="H41" s="34" t="str">
        <f t="shared" si="4"/>
        <v/>
      </c>
    </row>
    <row r="42" spans="3:8" x14ac:dyDescent="0.25">
      <c r="C42" s="48" t="s">
        <v>28</v>
      </c>
      <c r="D42" s="45">
        <f t="shared" si="1"/>
        <v>33</v>
      </c>
      <c r="E42" s="34" t="str">
        <f>IF(C42="","",IF(COUNTIF(C$10:C42,C42)&gt;1,"",D42))</f>
        <v/>
      </c>
      <c r="F42" s="39"/>
      <c r="G42" s="41" t="str">
        <f t="shared" si="3"/>
        <v/>
      </c>
      <c r="H42" s="34" t="str">
        <f t="shared" si="4"/>
        <v/>
      </c>
    </row>
    <row r="43" spans="3:8" ht="15" thickBot="1" x14ac:dyDescent="0.3">
      <c r="C43" s="49"/>
      <c r="D43" s="32"/>
      <c r="E43" s="33"/>
      <c r="F43" s="39"/>
      <c r="G43" s="42"/>
      <c r="H43" s="40"/>
    </row>
  </sheetData>
  <dataValidations count="2">
    <dataValidation type="list" allowBlank="1" showInputMessage="1" showErrorMessage="1" sqref="JB15 SX15 ACT15 AMP15 AWL15 BGH15 BQD15 BZZ15 CJV15 CTR15 DDN15 DNJ15 DXF15 EHB15 EQX15 FAT15 FKP15 FUL15 GEH15 GOD15 GXZ15 HHV15 HRR15 IBN15 ILJ15 IVF15 JFB15 JOX15 JYT15 KIP15 KSL15 LCH15 LMD15 LVZ15 MFV15 MPR15 MZN15 NJJ15 NTF15 ODB15 OMX15 OWT15 PGP15 PQL15 QAH15 QKD15 QTZ15 RDV15 RNR15 RXN15 SHJ15 SRF15 TBB15 TKX15 TUT15 UEP15 UOL15 UYH15 VID15 VRZ15 WBV15 WLR15 WVN15 E65554:F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E131090:F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E196626:F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E262162:F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E327698:F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E393234:F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E458770:F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E524306:F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E589842:F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E655378:F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E720914:F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E786450:F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E851986:F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E917522:F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E983058:F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WVN983058">
      <formula1>#REF!</formula1>
    </dataValidation>
    <dataValidation type="list" allowBlank="1" showInputMessage="1" showErrorMessage="1" sqref="H6">
      <formula1>OFFSET($H$9,1,0,COUNTA($H$9:$H$43)-COUNTIF($H$9:$H$43,""))</formula1>
    </dataValidation>
  </dataValidations>
  <hyperlinks>
    <hyperlink ref="N2" r:id="rId1" tooltip="Je réalise vos feuilles de calcul et application Office."/>
    <hyperlink ref="L2" r:id="rId2" tooltip="Comprendre l'informatique par le rire."/>
  </hyperlinks>
  <pageMargins left="0.78740157499999996" right="0.78740157499999996" top="0.984251969" bottom="0.984251969" header="0.4921259845" footer="0.4921259845"/>
  <pageSetup paperSize="9" orientation="portrait" horizontalDpi="4294967293" verticalDpi="0" r:id="rId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election activeCell="C19" sqref="C19"/>
    </sheetView>
  </sheetViews>
  <sheetFormatPr baseColWidth="10" defaultRowHeight="14.25" x14ac:dyDescent="0.2"/>
  <cols>
    <col min="1" max="1" width="50.7109375" style="43" customWidth="1"/>
    <col min="2" max="5" width="11.42578125" style="43"/>
    <col min="6" max="6" width="5.7109375" style="43" customWidth="1"/>
    <col min="7" max="11" width="11.42578125" style="43"/>
    <col min="12" max="12" width="20.7109375" style="43" customWidth="1"/>
    <col min="13" max="13" width="11.42578125" style="43"/>
    <col min="14" max="14" width="20.7109375" style="43" customWidth="1"/>
    <col min="15" max="16384" width="11.42578125" style="43"/>
  </cols>
  <sheetData>
    <row r="1" spans="1:14" s="54" customFormat="1" ht="15.95" customHeight="1" thickBot="1" x14ac:dyDescent="0.3"/>
    <row r="2" spans="1:14" s="54" customFormat="1" ht="15.95" customHeight="1" thickBot="1" x14ac:dyDescent="0.3">
      <c r="A2" s="55" t="str">
        <f ca="1">RIGHT(CELL("nomfichier",$A$1),LEN(CELL("nomfichier",$A$1))-FIND("]",CELL("nomfichier",$A$1),1))</f>
        <v>Autocomplétion</v>
      </c>
      <c r="L2" s="56" t="s">
        <v>75</v>
      </c>
      <c r="N2" s="56" t="s">
        <v>76</v>
      </c>
    </row>
    <row r="3" spans="1:14" s="54" customFormat="1" ht="15.95" customHeight="1" x14ac:dyDescent="0.25"/>
    <row r="5" spans="1:14" ht="15" thickBot="1" x14ac:dyDescent="0.25"/>
    <row r="6" spans="1:14" ht="15" thickBot="1" x14ac:dyDescent="0.25">
      <c r="C6" s="4" t="s">
        <v>31</v>
      </c>
      <c r="D6" s="10" t="s">
        <v>14</v>
      </c>
      <c r="E6" s="5" t="s">
        <v>15</v>
      </c>
      <c r="G6" s="4" t="s">
        <v>16</v>
      </c>
      <c r="H6" s="5" t="s">
        <v>13</v>
      </c>
    </row>
    <row r="7" spans="1:14" x14ac:dyDescent="0.2">
      <c r="C7" s="46" t="s">
        <v>26</v>
      </c>
      <c r="D7" s="52">
        <f t="shared" ref="D7:D16" si="0">ROW($C7)-ROW($C$6)</f>
        <v>1</v>
      </c>
      <c r="E7" s="6">
        <f t="shared" ref="E7:E16" si="1">IF(MID($C7,1,LEN($C$19))=TEXT($C$19,"0"),$D7,"")</f>
        <v>1</v>
      </c>
      <c r="F7" s="27"/>
      <c r="G7" s="26">
        <f t="shared" ref="G7:G16" si="2">IFERROR(SMALL($E$7:$E$17, D7), "")</f>
        <v>1</v>
      </c>
      <c r="H7" s="6" t="str">
        <f t="shared" ref="H7:H16" si="3">IFERROR(INDEX($C$7:$C$17,$G7,0),"")</f>
        <v>Aude</v>
      </c>
    </row>
    <row r="8" spans="1:14" x14ac:dyDescent="0.2">
      <c r="C8" s="47" t="s">
        <v>21</v>
      </c>
      <c r="D8" s="52">
        <f t="shared" si="0"/>
        <v>2</v>
      </c>
      <c r="E8" s="6">
        <f t="shared" si="1"/>
        <v>2</v>
      </c>
      <c r="F8" s="27"/>
      <c r="G8" s="29">
        <f t="shared" si="2"/>
        <v>2</v>
      </c>
      <c r="H8" s="8" t="str">
        <f t="shared" si="3"/>
        <v>Aurore</v>
      </c>
    </row>
    <row r="9" spans="1:14" x14ac:dyDescent="0.2">
      <c r="C9" s="47" t="s">
        <v>20</v>
      </c>
      <c r="D9" s="52">
        <f t="shared" si="0"/>
        <v>3</v>
      </c>
      <c r="E9" s="6" t="str">
        <f t="shared" si="1"/>
        <v/>
      </c>
      <c r="F9" s="27"/>
      <c r="G9" s="29">
        <f t="shared" si="2"/>
        <v>5</v>
      </c>
      <c r="H9" s="8" t="str">
        <f t="shared" si="3"/>
        <v>Alain</v>
      </c>
    </row>
    <row r="10" spans="1:14" x14ac:dyDescent="0.2">
      <c r="C10" s="47" t="s">
        <v>24</v>
      </c>
      <c r="D10" s="52">
        <f t="shared" si="0"/>
        <v>4</v>
      </c>
      <c r="E10" s="6" t="str">
        <f t="shared" si="1"/>
        <v/>
      </c>
      <c r="F10" s="27"/>
      <c r="G10" s="29">
        <f t="shared" si="2"/>
        <v>6</v>
      </c>
      <c r="H10" s="8" t="str">
        <f t="shared" si="3"/>
        <v>Anne</v>
      </c>
    </row>
    <row r="11" spans="1:14" x14ac:dyDescent="0.2">
      <c r="C11" s="47" t="s">
        <v>23</v>
      </c>
      <c r="D11" s="52">
        <f t="shared" si="0"/>
        <v>5</v>
      </c>
      <c r="E11" s="6">
        <f t="shared" si="1"/>
        <v>5</v>
      </c>
      <c r="F11" s="27"/>
      <c r="G11" s="29" t="str">
        <f t="shared" si="2"/>
        <v/>
      </c>
      <c r="H11" s="8" t="str">
        <f t="shared" si="3"/>
        <v/>
      </c>
    </row>
    <row r="12" spans="1:14" x14ac:dyDescent="0.2">
      <c r="C12" s="47" t="s">
        <v>25</v>
      </c>
      <c r="D12" s="52">
        <f t="shared" si="0"/>
        <v>6</v>
      </c>
      <c r="E12" s="6">
        <f t="shared" si="1"/>
        <v>6</v>
      </c>
      <c r="F12" s="27"/>
      <c r="G12" s="29" t="str">
        <f t="shared" si="2"/>
        <v/>
      </c>
      <c r="H12" s="8" t="str">
        <f t="shared" si="3"/>
        <v/>
      </c>
    </row>
    <row r="13" spans="1:14" x14ac:dyDescent="0.2">
      <c r="C13" s="48" t="s">
        <v>28</v>
      </c>
      <c r="D13" s="52">
        <f t="shared" si="0"/>
        <v>7</v>
      </c>
      <c r="E13" s="6" t="str">
        <f t="shared" si="1"/>
        <v/>
      </c>
      <c r="F13" s="27"/>
      <c r="G13" s="29" t="str">
        <f t="shared" si="2"/>
        <v/>
      </c>
      <c r="H13" s="8" t="str">
        <f t="shared" si="3"/>
        <v/>
      </c>
    </row>
    <row r="14" spans="1:14" x14ac:dyDescent="0.2">
      <c r="C14" s="48" t="s">
        <v>29</v>
      </c>
      <c r="D14" s="52">
        <f t="shared" si="0"/>
        <v>8</v>
      </c>
      <c r="E14" s="6" t="str">
        <f t="shared" si="1"/>
        <v/>
      </c>
      <c r="F14" s="27"/>
      <c r="G14" s="29" t="str">
        <f t="shared" si="2"/>
        <v/>
      </c>
      <c r="H14" s="8" t="str">
        <f t="shared" si="3"/>
        <v/>
      </c>
    </row>
    <row r="15" spans="1:14" x14ac:dyDescent="0.2">
      <c r="C15" s="48" t="s">
        <v>27</v>
      </c>
      <c r="D15" s="52">
        <f t="shared" si="0"/>
        <v>9</v>
      </c>
      <c r="E15" s="6" t="str">
        <f t="shared" si="1"/>
        <v/>
      </c>
      <c r="F15" s="27"/>
      <c r="G15" s="29" t="str">
        <f t="shared" si="2"/>
        <v/>
      </c>
      <c r="H15" s="8" t="str">
        <f t="shared" si="3"/>
        <v/>
      </c>
    </row>
    <row r="16" spans="1:14" x14ac:dyDescent="0.2">
      <c r="C16" s="47" t="s">
        <v>22</v>
      </c>
      <c r="D16" s="52">
        <f t="shared" si="0"/>
        <v>10</v>
      </c>
      <c r="E16" s="6" t="str">
        <f t="shared" si="1"/>
        <v/>
      </c>
      <c r="F16" s="27"/>
      <c r="G16" s="29" t="str">
        <f t="shared" si="2"/>
        <v/>
      </c>
      <c r="H16" s="8" t="str">
        <f t="shared" si="3"/>
        <v/>
      </c>
    </row>
    <row r="17" spans="1:8" ht="15" thickBot="1" x14ac:dyDescent="0.25">
      <c r="C17" s="30"/>
      <c r="D17" s="9"/>
      <c r="E17" s="7"/>
      <c r="F17" s="27"/>
      <c r="G17" s="30"/>
      <c r="H17" s="7"/>
    </row>
    <row r="18" spans="1:8" ht="15" thickBot="1" x14ac:dyDescent="0.25"/>
    <row r="19" spans="1:8" ht="15" thickBot="1" x14ac:dyDescent="0.25">
      <c r="A19" s="1" t="s">
        <v>1</v>
      </c>
      <c r="C19" s="17" t="s">
        <v>46</v>
      </c>
    </row>
    <row r="20" spans="1:8" ht="15" thickBot="1" x14ac:dyDescent="0.25"/>
    <row r="21" spans="1:8" ht="15" thickBot="1" x14ac:dyDescent="0.25">
      <c r="C21" s="4" t="s">
        <v>31</v>
      </c>
      <c r="D21" s="10" t="s">
        <v>14</v>
      </c>
      <c r="E21" s="5" t="s">
        <v>15</v>
      </c>
      <c r="G21" s="4" t="s">
        <v>16</v>
      </c>
      <c r="H21" s="5" t="s">
        <v>13</v>
      </c>
    </row>
    <row r="22" spans="1:8" x14ac:dyDescent="0.2">
      <c r="C22" s="46" t="s">
        <v>26</v>
      </c>
      <c r="D22" s="52">
        <f>ROW($C22)-ROW($C$21)</f>
        <v>1</v>
      </c>
      <c r="E22" s="6" t="str">
        <f>IF(COUNTIF($C22,"*"&amp;$C$34&amp;"*")&gt;0,$D22,"")</f>
        <v/>
      </c>
      <c r="F22" s="27"/>
      <c r="G22" s="26">
        <f>IFERROR(SMALL($E$22:$E$32, D22), "")</f>
        <v>6</v>
      </c>
      <c r="H22" s="6" t="str">
        <f>IFERROR(INDEX($C$22:$C$32,$G22,0),"")</f>
        <v>Anne</v>
      </c>
    </row>
    <row r="23" spans="1:8" x14ac:dyDescent="0.2">
      <c r="C23" s="47" t="s">
        <v>21</v>
      </c>
      <c r="D23" s="52">
        <f t="shared" ref="D23:D31" si="4">ROW($C23)-ROW($C$21)</f>
        <v>2</v>
      </c>
      <c r="E23" s="6" t="str">
        <f t="shared" ref="E23:E31" si="5">IF(COUNTIF($C23,"*"&amp;$C$34&amp;"*")&gt;0,$D23,"")</f>
        <v/>
      </c>
      <c r="F23" s="27"/>
      <c r="G23" s="26" t="str">
        <f t="shared" ref="G23:G31" si="6">IFERROR(SMALL($E$22:$E$32, D23), "")</f>
        <v/>
      </c>
      <c r="H23" s="6" t="str">
        <f t="shared" ref="H23:H31" si="7">IFERROR(INDEX($C$22:$C$32,$G23,0),"")</f>
        <v/>
      </c>
    </row>
    <row r="24" spans="1:8" x14ac:dyDescent="0.2">
      <c r="C24" s="47" t="s">
        <v>20</v>
      </c>
      <c r="D24" s="52">
        <f t="shared" si="4"/>
        <v>3</v>
      </c>
      <c r="E24" s="6" t="str">
        <f t="shared" si="5"/>
        <v/>
      </c>
      <c r="F24" s="27"/>
      <c r="G24" s="26" t="str">
        <f t="shared" si="6"/>
        <v/>
      </c>
      <c r="H24" s="6" t="str">
        <f t="shared" si="7"/>
        <v/>
      </c>
    </row>
    <row r="25" spans="1:8" x14ac:dyDescent="0.2">
      <c r="C25" s="47" t="s">
        <v>24</v>
      </c>
      <c r="D25" s="52">
        <f t="shared" si="4"/>
        <v>4</v>
      </c>
      <c r="E25" s="6" t="str">
        <f t="shared" si="5"/>
        <v/>
      </c>
      <c r="F25" s="27"/>
      <c r="G25" s="26" t="str">
        <f t="shared" si="6"/>
        <v/>
      </c>
      <c r="H25" s="6" t="str">
        <f t="shared" si="7"/>
        <v/>
      </c>
    </row>
    <row r="26" spans="1:8" x14ac:dyDescent="0.2">
      <c r="C26" s="47" t="s">
        <v>23</v>
      </c>
      <c r="D26" s="52">
        <f t="shared" si="4"/>
        <v>5</v>
      </c>
      <c r="E26" s="6" t="str">
        <f t="shared" si="5"/>
        <v/>
      </c>
      <c r="F26" s="27"/>
      <c r="G26" s="26" t="str">
        <f t="shared" si="6"/>
        <v/>
      </c>
      <c r="H26" s="6" t="str">
        <f t="shared" si="7"/>
        <v/>
      </c>
    </row>
    <row r="27" spans="1:8" x14ac:dyDescent="0.2">
      <c r="C27" s="47" t="s">
        <v>25</v>
      </c>
      <c r="D27" s="52">
        <f t="shared" si="4"/>
        <v>6</v>
      </c>
      <c r="E27" s="6">
        <f t="shared" si="5"/>
        <v>6</v>
      </c>
      <c r="F27" s="27"/>
      <c r="G27" s="26" t="str">
        <f t="shared" si="6"/>
        <v/>
      </c>
      <c r="H27" s="6" t="str">
        <f t="shared" si="7"/>
        <v/>
      </c>
    </row>
    <row r="28" spans="1:8" x14ac:dyDescent="0.2">
      <c r="C28" s="48" t="s">
        <v>28</v>
      </c>
      <c r="D28" s="52">
        <f t="shared" si="4"/>
        <v>7</v>
      </c>
      <c r="E28" s="6" t="str">
        <f t="shared" si="5"/>
        <v/>
      </c>
      <c r="F28" s="27"/>
      <c r="G28" s="26" t="str">
        <f t="shared" si="6"/>
        <v/>
      </c>
      <c r="H28" s="6" t="str">
        <f t="shared" si="7"/>
        <v/>
      </c>
    </row>
    <row r="29" spans="1:8" x14ac:dyDescent="0.2">
      <c r="C29" s="48" t="s">
        <v>29</v>
      </c>
      <c r="D29" s="52">
        <f t="shared" si="4"/>
        <v>8</v>
      </c>
      <c r="E29" s="6" t="str">
        <f t="shared" si="5"/>
        <v/>
      </c>
      <c r="F29" s="27"/>
      <c r="G29" s="26" t="str">
        <f t="shared" si="6"/>
        <v/>
      </c>
      <c r="H29" s="6" t="str">
        <f t="shared" si="7"/>
        <v/>
      </c>
    </row>
    <row r="30" spans="1:8" x14ac:dyDescent="0.2">
      <c r="C30" s="48" t="s">
        <v>27</v>
      </c>
      <c r="D30" s="52">
        <f t="shared" si="4"/>
        <v>9</v>
      </c>
      <c r="E30" s="6" t="str">
        <f t="shared" si="5"/>
        <v/>
      </c>
      <c r="F30" s="27"/>
      <c r="G30" s="26" t="str">
        <f t="shared" si="6"/>
        <v/>
      </c>
      <c r="H30" s="6" t="str">
        <f t="shared" si="7"/>
        <v/>
      </c>
    </row>
    <row r="31" spans="1:8" x14ac:dyDescent="0.2">
      <c r="C31" s="47" t="s">
        <v>22</v>
      </c>
      <c r="D31" s="52">
        <f t="shared" si="4"/>
        <v>10</v>
      </c>
      <c r="E31" s="6" t="str">
        <f t="shared" si="5"/>
        <v/>
      </c>
      <c r="F31" s="27"/>
      <c r="G31" s="26" t="str">
        <f t="shared" si="6"/>
        <v/>
      </c>
      <c r="H31" s="6" t="str">
        <f t="shared" si="7"/>
        <v/>
      </c>
    </row>
    <row r="32" spans="1:8" ht="15" thickBot="1" x14ac:dyDescent="0.25">
      <c r="C32" s="30"/>
      <c r="D32" s="9"/>
      <c r="E32" s="7"/>
      <c r="F32" s="27"/>
      <c r="G32" s="30"/>
      <c r="H32" s="7"/>
    </row>
    <row r="33" spans="1:3" ht="15" thickBot="1" x14ac:dyDescent="0.25"/>
    <row r="34" spans="1:3" ht="15" thickBot="1" x14ac:dyDescent="0.25">
      <c r="A34" s="43" t="s">
        <v>47</v>
      </c>
      <c r="C34" s="17" t="s">
        <v>25</v>
      </c>
    </row>
  </sheetData>
  <dataValidations count="2">
    <dataValidation type="list" allowBlank="1" showInputMessage="1" sqref="C19">
      <formula1>OFFSET($H$7,0,0,COUNTA($H$7:$H$17)-COUNTIF($H$7:$H$17,"")+1,1)</formula1>
    </dataValidation>
    <dataValidation type="list" allowBlank="1" showInputMessage="1" sqref="C34">
      <formula1>OFFSET($H$22,0,0,COUNTA($H$22:$H$32)-COUNTIF($H$22:$H$32,"")+1,1)</formula1>
    </dataValidation>
  </dataValidations>
  <hyperlinks>
    <hyperlink ref="N2" r:id="rId1" tooltip="Je réalise vos feuilles de calcul et application Office."/>
    <hyperlink ref="L2" r:id="rId2" tooltip="Comprendre l'informatique par le rire."/>
  </hyperlinks>
  <pageMargins left="0.7" right="0.7" top="0.75" bottom="0.75" header="0.3" footer="0.3"/>
  <pageSetup paperSize="9" orientation="portrait" horizontalDpi="4294967293" verticalDpi="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election activeCell="C24" sqref="C24"/>
    </sheetView>
  </sheetViews>
  <sheetFormatPr baseColWidth="10" defaultRowHeight="14.25" x14ac:dyDescent="0.25"/>
  <cols>
    <col min="1" max="2" width="11.42578125" style="1"/>
    <col min="3" max="3" width="13.5703125" style="1" bestFit="1" customWidth="1"/>
    <col min="4" max="4" width="5.7109375" style="1" customWidth="1"/>
    <col min="5" max="5" width="13.85546875" style="1" bestFit="1" customWidth="1"/>
    <col min="6" max="6" width="10" style="1" bestFit="1" customWidth="1"/>
    <col min="7" max="7" width="7.7109375" style="1" bestFit="1" customWidth="1"/>
    <col min="8" max="8" width="8.5703125" style="1" bestFit="1" customWidth="1"/>
    <col min="9" max="9" width="5.7109375" style="1" customWidth="1"/>
    <col min="10" max="10" width="10" style="1" bestFit="1" customWidth="1"/>
    <col min="11" max="11" width="10.28515625" style="1" bestFit="1" customWidth="1"/>
    <col min="12" max="12" width="20.7109375" style="1" customWidth="1"/>
    <col min="13" max="13" width="11.42578125" style="1"/>
    <col min="14" max="14" width="20.7109375" style="1" customWidth="1"/>
    <col min="15" max="16384" width="11.42578125" style="1"/>
  </cols>
  <sheetData>
    <row r="1" spans="1:14" s="54" customFormat="1" ht="15.95" customHeight="1" thickBot="1" x14ac:dyDescent="0.3"/>
    <row r="2" spans="1:14" s="54" customFormat="1" ht="15.95" customHeight="1" thickBot="1" x14ac:dyDescent="0.3">
      <c r="A2" s="55" t="str">
        <f ca="1">RIGHT(CELL("nomfichier",$A$1),LEN(CELL("nomfichier",$A$1))-FIND("]",CELL("nomfichier",$A$1),1))</f>
        <v>Cascade</v>
      </c>
      <c r="L2" s="56" t="s">
        <v>75</v>
      </c>
      <c r="N2" s="56" t="s">
        <v>76</v>
      </c>
    </row>
    <row r="3" spans="1:14" s="54" customFormat="1" ht="15.95" customHeight="1" x14ac:dyDescent="0.25"/>
    <row r="4" spans="1:14" ht="15" thickBot="1" x14ac:dyDescent="0.3"/>
    <row r="5" spans="1:14" ht="15" thickBot="1" x14ac:dyDescent="0.3">
      <c r="C5" s="13" t="s">
        <v>30</v>
      </c>
    </row>
    <row r="6" spans="1:14" x14ac:dyDescent="0.25">
      <c r="C6" s="14" t="s">
        <v>17</v>
      </c>
    </row>
    <row r="7" spans="1:14" x14ac:dyDescent="0.25">
      <c r="C7" s="15" t="s">
        <v>18</v>
      </c>
    </row>
    <row r="8" spans="1:14" x14ac:dyDescent="0.25">
      <c r="C8" s="15" t="s">
        <v>19</v>
      </c>
    </row>
    <row r="9" spans="1:14" ht="15" thickBot="1" x14ac:dyDescent="0.3">
      <c r="C9" s="16"/>
    </row>
    <row r="10" spans="1:14" ht="15" thickBot="1" x14ac:dyDescent="0.3"/>
    <row r="11" spans="1:14" ht="15" thickBot="1" x14ac:dyDescent="0.3">
      <c r="E11" s="25" t="s">
        <v>30</v>
      </c>
      <c r="F11" s="24" t="s">
        <v>31</v>
      </c>
      <c r="G11" s="10" t="s">
        <v>14</v>
      </c>
      <c r="H11" s="5" t="s">
        <v>15</v>
      </c>
      <c r="I11" s="28"/>
      <c r="J11" s="4" t="s">
        <v>16</v>
      </c>
      <c r="K11" s="5" t="s">
        <v>13</v>
      </c>
    </row>
    <row r="12" spans="1:14" x14ac:dyDescent="0.25">
      <c r="E12" s="19" t="s">
        <v>17</v>
      </c>
      <c r="F12" s="20" t="s">
        <v>20</v>
      </c>
      <c r="G12" s="3">
        <f>ROW($E12)-ROW($E$11)</f>
        <v>1</v>
      </c>
      <c r="H12" s="6" t="str">
        <f t="shared" ref="H12:H21" si="0">IF(E12=$C$24,G12,"")</f>
        <v/>
      </c>
      <c r="I12" s="27"/>
      <c r="J12" s="26">
        <f t="shared" ref="J12:J21" si="1">IFERROR(SMALL($H$12:$H$22, G12), "")</f>
        <v>3</v>
      </c>
      <c r="K12" s="6" t="str">
        <f t="shared" ref="K12:K21" si="2">IF(J12="","",INDEX($F$12:$F$22,MATCH(J12,$H$12:$H$22,0)))</f>
        <v>Paul</v>
      </c>
    </row>
    <row r="13" spans="1:14" x14ac:dyDescent="0.25">
      <c r="E13" s="21" t="s">
        <v>18</v>
      </c>
      <c r="F13" s="22" t="s">
        <v>23</v>
      </c>
      <c r="G13" s="2">
        <f t="shared" ref="G13:G21" si="3">ROW($E13)-ROW($E$11)</f>
        <v>2</v>
      </c>
      <c r="H13" s="8" t="str">
        <f t="shared" si="0"/>
        <v/>
      </c>
      <c r="I13" s="27"/>
      <c r="J13" s="29">
        <f t="shared" si="1"/>
        <v>6</v>
      </c>
      <c r="K13" s="8" t="str">
        <f t="shared" si="2"/>
        <v>Louise</v>
      </c>
    </row>
    <row r="14" spans="1:14" x14ac:dyDescent="0.25">
      <c r="E14" s="21" t="s">
        <v>19</v>
      </c>
      <c r="F14" s="23" t="s">
        <v>27</v>
      </c>
      <c r="G14" s="2">
        <f t="shared" si="3"/>
        <v>3</v>
      </c>
      <c r="H14" s="8">
        <f t="shared" si="0"/>
        <v>3</v>
      </c>
      <c r="I14" s="27"/>
      <c r="J14" s="29">
        <f t="shared" si="1"/>
        <v>9</v>
      </c>
      <c r="K14" s="8" t="str">
        <f t="shared" si="2"/>
        <v>Maëva</v>
      </c>
    </row>
    <row r="15" spans="1:14" x14ac:dyDescent="0.25">
      <c r="E15" s="21" t="s">
        <v>17</v>
      </c>
      <c r="F15" s="22" t="s">
        <v>21</v>
      </c>
      <c r="G15" s="2">
        <f t="shared" si="3"/>
        <v>4</v>
      </c>
      <c r="H15" s="8" t="str">
        <f t="shared" si="0"/>
        <v/>
      </c>
      <c r="I15" s="27"/>
      <c r="J15" s="29" t="str">
        <f t="shared" si="1"/>
        <v/>
      </c>
      <c r="K15" s="8" t="str">
        <f t="shared" si="2"/>
        <v/>
      </c>
    </row>
    <row r="16" spans="1:14" x14ac:dyDescent="0.25">
      <c r="E16" s="21" t="s">
        <v>18</v>
      </c>
      <c r="F16" s="22" t="s">
        <v>24</v>
      </c>
      <c r="G16" s="2">
        <f t="shared" si="3"/>
        <v>5</v>
      </c>
      <c r="H16" s="8" t="str">
        <f t="shared" si="0"/>
        <v/>
      </c>
      <c r="I16" s="27"/>
      <c r="J16" s="29" t="str">
        <f t="shared" si="1"/>
        <v/>
      </c>
      <c r="K16" s="8" t="str">
        <f t="shared" si="2"/>
        <v/>
      </c>
    </row>
    <row r="17" spans="3:11" x14ac:dyDescent="0.25">
      <c r="E17" s="21" t="s">
        <v>19</v>
      </c>
      <c r="F17" s="23" t="s">
        <v>28</v>
      </c>
      <c r="G17" s="2">
        <f t="shared" si="3"/>
        <v>6</v>
      </c>
      <c r="H17" s="8">
        <f t="shared" si="0"/>
        <v>6</v>
      </c>
      <c r="I17" s="27"/>
      <c r="J17" s="29" t="str">
        <f t="shared" si="1"/>
        <v/>
      </c>
      <c r="K17" s="8" t="str">
        <f t="shared" si="2"/>
        <v/>
      </c>
    </row>
    <row r="18" spans="3:11" x14ac:dyDescent="0.25">
      <c r="E18" s="21" t="s">
        <v>17</v>
      </c>
      <c r="F18" s="22" t="s">
        <v>22</v>
      </c>
      <c r="G18" s="2">
        <f t="shared" si="3"/>
        <v>7</v>
      </c>
      <c r="H18" s="8" t="str">
        <f t="shared" si="0"/>
        <v/>
      </c>
      <c r="I18" s="27"/>
      <c r="J18" s="29" t="str">
        <f t="shared" si="1"/>
        <v/>
      </c>
      <c r="K18" s="8" t="str">
        <f t="shared" si="2"/>
        <v/>
      </c>
    </row>
    <row r="19" spans="3:11" x14ac:dyDescent="0.25">
      <c r="E19" s="21" t="s">
        <v>18</v>
      </c>
      <c r="F19" s="22" t="s">
        <v>25</v>
      </c>
      <c r="G19" s="2">
        <f t="shared" si="3"/>
        <v>8</v>
      </c>
      <c r="H19" s="8" t="str">
        <f t="shared" si="0"/>
        <v/>
      </c>
      <c r="I19" s="27"/>
      <c r="J19" s="29" t="str">
        <f t="shared" si="1"/>
        <v/>
      </c>
      <c r="K19" s="8" t="str">
        <f t="shared" si="2"/>
        <v/>
      </c>
    </row>
    <row r="20" spans="3:11" x14ac:dyDescent="0.25">
      <c r="E20" s="21" t="s">
        <v>19</v>
      </c>
      <c r="F20" s="23" t="s">
        <v>29</v>
      </c>
      <c r="G20" s="2">
        <f t="shared" si="3"/>
        <v>9</v>
      </c>
      <c r="H20" s="8">
        <f t="shared" si="0"/>
        <v>9</v>
      </c>
      <c r="I20" s="27"/>
      <c r="J20" s="29" t="str">
        <f t="shared" si="1"/>
        <v/>
      </c>
      <c r="K20" s="8" t="str">
        <f t="shared" si="2"/>
        <v/>
      </c>
    </row>
    <row r="21" spans="3:11" x14ac:dyDescent="0.25">
      <c r="E21" s="21" t="s">
        <v>18</v>
      </c>
      <c r="F21" s="22" t="s">
        <v>26</v>
      </c>
      <c r="G21" s="2">
        <f t="shared" si="3"/>
        <v>10</v>
      </c>
      <c r="H21" s="8" t="str">
        <f t="shared" si="0"/>
        <v/>
      </c>
      <c r="I21" s="27"/>
      <c r="J21" s="29" t="str">
        <f t="shared" si="1"/>
        <v/>
      </c>
      <c r="K21" s="8" t="str">
        <f t="shared" si="2"/>
        <v/>
      </c>
    </row>
    <row r="22" spans="3:11" ht="15" thickBot="1" x14ac:dyDescent="0.3">
      <c r="E22" s="18"/>
      <c r="F22" s="9"/>
      <c r="G22" s="9"/>
      <c r="H22" s="7"/>
      <c r="I22" s="27"/>
      <c r="J22" s="30"/>
      <c r="K22" s="7"/>
    </row>
    <row r="23" spans="3:11" ht="15" thickBot="1" x14ac:dyDescent="0.3"/>
    <row r="24" spans="3:11" ht="15" thickBot="1" x14ac:dyDescent="0.3">
      <c r="C24" s="17" t="s">
        <v>19</v>
      </c>
      <c r="E24" s="17" t="s">
        <v>29</v>
      </c>
    </row>
  </sheetData>
  <dataValidations count="2">
    <dataValidation type="list" allowBlank="1" showInputMessage="1" showErrorMessage="1" sqref="C24 E12:E22">
      <formula1>$C$6:$C$9</formula1>
    </dataValidation>
    <dataValidation type="list" allowBlank="1" showInputMessage="1" showErrorMessage="1" sqref="E24">
      <formula1>OFFSET($K$11,1,0,COUNTA($K$12:$K$22)-COUNTIF($K$12:$K$22,"")+1)</formula1>
    </dataValidation>
  </dataValidations>
  <hyperlinks>
    <hyperlink ref="N2" r:id="rId1" tooltip="Je réalise vos feuilles de calcul et application Office."/>
    <hyperlink ref="L2" r:id="rId2" tooltip="Comprendre l'informatique par le rire."/>
  </hyperlinks>
  <pageMargins left="0.7" right="0.7" top="0.75" bottom="0.75" header="0.3" footer="0.3"/>
  <pageSetup paperSize="9" orientation="portrait" horizontalDpi="4294967293" verticalDpi="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election activeCell="M32" sqref="M32"/>
    </sheetView>
  </sheetViews>
  <sheetFormatPr baseColWidth="10" defaultRowHeight="14.25" x14ac:dyDescent="0.25"/>
  <cols>
    <col min="1" max="2" width="11.42578125" style="1"/>
    <col min="3" max="4" width="16.5703125" style="1" bestFit="1" customWidth="1"/>
    <col min="5" max="5" width="9.140625" style="1" bestFit="1" customWidth="1"/>
    <col min="6" max="6" width="7" style="1" bestFit="1" customWidth="1"/>
    <col min="7" max="10" width="11.42578125" style="1"/>
    <col min="11" max="11" width="5.7109375" style="1" customWidth="1"/>
    <col min="12" max="12" width="11.42578125" style="1"/>
    <col min="13" max="13" width="20.7109375" style="1" customWidth="1"/>
    <col min="14" max="14" width="5.7109375" style="1" customWidth="1"/>
    <col min="15" max="15" width="11.42578125" style="1"/>
    <col min="16" max="16" width="20.7109375" style="1" customWidth="1"/>
    <col min="17" max="17" width="5.7109375" style="1" customWidth="1"/>
    <col min="18" max="18" width="11.42578125" style="1"/>
    <col min="19" max="19" width="16.5703125" style="1" customWidth="1"/>
    <col min="20" max="20" width="5.7109375" style="1" customWidth="1"/>
    <col min="21" max="21" width="11.42578125" style="1"/>
    <col min="22" max="22" width="16.5703125" style="1" customWidth="1"/>
    <col min="23" max="16384" width="11.42578125" style="1"/>
  </cols>
  <sheetData>
    <row r="1" spans="1:22" s="54" customFormat="1" ht="15.95" customHeight="1" thickBot="1" x14ac:dyDescent="0.3"/>
    <row r="2" spans="1:22" s="54" customFormat="1" ht="15.95" customHeight="1" thickBot="1" x14ac:dyDescent="0.3">
      <c r="A2" s="55" t="str">
        <f ca="1">RIGHT(CELL("nomfichier",$A$1),LEN(CELL("nomfichier",$A$1))-FIND("]",CELL("nomfichier",$A$1),1))</f>
        <v>Reflexive</v>
      </c>
      <c r="M2" s="56" t="s">
        <v>75</v>
      </c>
      <c r="P2" s="56" t="s">
        <v>76</v>
      </c>
    </row>
    <row r="3" spans="1:22" s="54" customFormat="1" ht="15.95" customHeight="1" x14ac:dyDescent="0.25"/>
    <row r="5" spans="1:22" x14ac:dyDescent="0.25">
      <c r="L5" s="53" t="s">
        <v>69</v>
      </c>
      <c r="O5" s="53" t="s">
        <v>70</v>
      </c>
      <c r="R5" s="53" t="s">
        <v>71</v>
      </c>
      <c r="U5" s="53" t="s">
        <v>72</v>
      </c>
    </row>
    <row r="6" spans="1:22" ht="15" thickBot="1" x14ac:dyDescent="0.3"/>
    <row r="7" spans="1:22" ht="15" thickBot="1" x14ac:dyDescent="0.3">
      <c r="C7" s="4" t="s">
        <v>4</v>
      </c>
      <c r="D7" s="10" t="s">
        <v>5</v>
      </c>
      <c r="E7" s="10" t="s">
        <v>6</v>
      </c>
      <c r="F7" s="10" t="s">
        <v>14</v>
      </c>
      <c r="G7" s="10" t="s">
        <v>69</v>
      </c>
      <c r="H7" s="10" t="s">
        <v>70</v>
      </c>
      <c r="I7" s="10" t="s">
        <v>71</v>
      </c>
      <c r="J7" s="5" t="s">
        <v>72</v>
      </c>
      <c r="L7" s="4" t="s">
        <v>16</v>
      </c>
      <c r="M7" s="5" t="s">
        <v>13</v>
      </c>
      <c r="O7" s="4" t="s">
        <v>16</v>
      </c>
      <c r="P7" s="5" t="s">
        <v>13</v>
      </c>
      <c r="R7" s="4" t="s">
        <v>16</v>
      </c>
      <c r="S7" s="5" t="s">
        <v>13</v>
      </c>
      <c r="U7" s="4" t="s">
        <v>16</v>
      </c>
      <c r="V7" s="5" t="s">
        <v>13</v>
      </c>
    </row>
    <row r="8" spans="1:22" x14ac:dyDescent="0.25">
      <c r="C8" s="26" t="s">
        <v>48</v>
      </c>
      <c r="D8" s="3"/>
      <c r="E8" s="3">
        <f t="shared" ref="E8:E23" si="0">IFERROR(INDEX($E$8:$E$30,MATCH(D8,$C$8:$C$30,0)),0)+1</f>
        <v>1</v>
      </c>
      <c r="F8" s="3">
        <f>ROW(C8)-ROW($C$7)</f>
        <v>1</v>
      </c>
      <c r="G8" s="3">
        <f>IF($D8="",$F8,"")</f>
        <v>1</v>
      </c>
      <c r="H8" s="3" t="str">
        <f t="shared" ref="H8:H29" si="1">IF(AND($D8=$M$32,$M$32&lt;&gt;""),$F8,"")</f>
        <v/>
      </c>
      <c r="I8" s="3" t="str">
        <f t="shared" ref="I8:I29" si="2">IF(AND($D8=$P$32,$P$32&lt;&gt;""),$F8,"")</f>
        <v/>
      </c>
      <c r="J8" s="6" t="str">
        <f t="shared" ref="J8:J29" si="3">IF(AND($D8=$S$32,$S$32&lt;&gt;""),$F8,"")</f>
        <v/>
      </c>
      <c r="L8" s="26">
        <f t="shared" ref="L8:L23" si="4">IFERROR(SMALL($G$8:$G$30, $F8), "")</f>
        <v>1</v>
      </c>
      <c r="M8" s="6" t="str">
        <f t="shared" ref="M8:M23" si="5">IF(L8="","",INDEX($C$8:$C$30,MATCH(L8,$F$8:$F$30,0)))</f>
        <v>Civilités</v>
      </c>
      <c r="O8" s="26" t="str">
        <f t="shared" ref="O8:O23" si="6">IFERROR(SMALL($H$8:$H$30, $F8), "")</f>
        <v/>
      </c>
      <c r="P8" s="6" t="str">
        <f t="shared" ref="P8:P23" si="7">IF(O8="","",INDEX($C$8:$C$30,MATCH(O8,$F$8:$F$30,0)))</f>
        <v/>
      </c>
      <c r="R8" s="26" t="str">
        <f>IFERROR(SMALL($I$8:$I$30, $F8), "")</f>
        <v/>
      </c>
      <c r="S8" s="6" t="str">
        <f t="shared" ref="S8:S23" si="8">IF(R8="","",INDEX($C$8:$C$30,MATCH(R8,$F$8:$F$30,0)))</f>
        <v/>
      </c>
      <c r="U8" s="26" t="str">
        <f>IFERROR(SMALL($J$8:$J$30, $F8), "")</f>
        <v/>
      </c>
      <c r="V8" s="6" t="str">
        <f t="shared" ref="V8:V23" si="9">IF(U8="","",INDEX($C$8:$C$30,MATCH(U8,$F$8:$F$30,0)))</f>
        <v/>
      </c>
    </row>
    <row r="9" spans="1:22" x14ac:dyDescent="0.25">
      <c r="C9" s="29" t="s">
        <v>49</v>
      </c>
      <c r="D9" s="2" t="s">
        <v>48</v>
      </c>
      <c r="E9" s="2">
        <f t="shared" si="0"/>
        <v>2</v>
      </c>
      <c r="F9" s="2">
        <f t="shared" ref="F9:F29" si="10">ROW(C9)-ROW($C$7)</f>
        <v>2</v>
      </c>
      <c r="G9" s="2" t="str">
        <f t="shared" ref="G9:G29" si="11">IF($D9="",$F9,"")</f>
        <v/>
      </c>
      <c r="H9" s="3" t="str">
        <f t="shared" si="1"/>
        <v/>
      </c>
      <c r="I9" s="3" t="str">
        <f t="shared" si="2"/>
        <v/>
      </c>
      <c r="J9" s="6" t="str">
        <f t="shared" si="3"/>
        <v/>
      </c>
      <c r="L9" s="29">
        <f t="shared" si="4"/>
        <v>6</v>
      </c>
      <c r="M9" s="8" t="str">
        <f t="shared" si="5"/>
        <v>Infrastructures</v>
      </c>
      <c r="O9" s="26" t="str">
        <f t="shared" si="6"/>
        <v/>
      </c>
      <c r="P9" s="8" t="str">
        <f t="shared" si="7"/>
        <v/>
      </c>
      <c r="R9" s="26" t="str">
        <f t="shared" ref="R9:R29" si="12">IFERROR(SMALL($I$8:$I$30, $F9), "")</f>
        <v/>
      </c>
      <c r="S9" s="8" t="str">
        <f t="shared" si="8"/>
        <v/>
      </c>
      <c r="U9" s="26" t="str">
        <f t="shared" ref="U9:U29" si="13">IFERROR(SMALL($J$8:$J$30, $F9), "")</f>
        <v/>
      </c>
      <c r="V9" s="8" t="str">
        <f t="shared" si="9"/>
        <v/>
      </c>
    </row>
    <row r="10" spans="1:22" x14ac:dyDescent="0.25">
      <c r="C10" s="29" t="s">
        <v>50</v>
      </c>
      <c r="D10" s="2" t="s">
        <v>48</v>
      </c>
      <c r="E10" s="2">
        <f t="shared" si="0"/>
        <v>2</v>
      </c>
      <c r="F10" s="2">
        <f t="shared" si="10"/>
        <v>3</v>
      </c>
      <c r="G10" s="2" t="str">
        <f t="shared" si="11"/>
        <v/>
      </c>
      <c r="H10" s="3" t="str">
        <f t="shared" si="1"/>
        <v/>
      </c>
      <c r="I10" s="3" t="str">
        <f t="shared" si="2"/>
        <v/>
      </c>
      <c r="J10" s="6" t="str">
        <f t="shared" si="3"/>
        <v/>
      </c>
      <c r="L10" s="29">
        <f t="shared" si="4"/>
        <v>13</v>
      </c>
      <c r="M10" s="8" t="str">
        <f t="shared" si="5"/>
        <v>Menu</v>
      </c>
      <c r="O10" s="26" t="str">
        <f t="shared" si="6"/>
        <v/>
      </c>
      <c r="P10" s="8" t="str">
        <f t="shared" si="7"/>
        <v/>
      </c>
      <c r="R10" s="26" t="str">
        <f t="shared" si="12"/>
        <v/>
      </c>
      <c r="S10" s="8" t="str">
        <f t="shared" si="8"/>
        <v/>
      </c>
      <c r="U10" s="26" t="str">
        <f t="shared" si="13"/>
        <v/>
      </c>
      <c r="V10" s="8" t="str">
        <f t="shared" si="9"/>
        <v/>
      </c>
    </row>
    <row r="11" spans="1:22" x14ac:dyDescent="0.25">
      <c r="C11" s="29" t="s">
        <v>51</v>
      </c>
      <c r="D11" s="2" t="s">
        <v>48</v>
      </c>
      <c r="E11" s="2">
        <f t="shared" si="0"/>
        <v>2</v>
      </c>
      <c r="F11" s="2">
        <f t="shared" si="10"/>
        <v>4</v>
      </c>
      <c r="G11" s="2" t="str">
        <f t="shared" si="11"/>
        <v/>
      </c>
      <c r="H11" s="3" t="str">
        <f t="shared" si="1"/>
        <v/>
      </c>
      <c r="I11" s="3" t="str">
        <f t="shared" si="2"/>
        <v/>
      </c>
      <c r="J11" s="6" t="str">
        <f t="shared" si="3"/>
        <v/>
      </c>
      <c r="L11" s="29" t="str">
        <f t="shared" si="4"/>
        <v/>
      </c>
      <c r="M11" s="8" t="str">
        <f t="shared" si="5"/>
        <v/>
      </c>
      <c r="O11" s="26" t="str">
        <f t="shared" si="6"/>
        <v/>
      </c>
      <c r="P11" s="8" t="str">
        <f t="shared" si="7"/>
        <v/>
      </c>
      <c r="R11" s="26" t="str">
        <f t="shared" si="12"/>
        <v/>
      </c>
      <c r="S11" s="8" t="str">
        <f t="shared" si="8"/>
        <v/>
      </c>
      <c r="U11" s="26" t="str">
        <f t="shared" si="13"/>
        <v/>
      </c>
      <c r="V11" s="8" t="str">
        <f t="shared" si="9"/>
        <v/>
      </c>
    </row>
    <row r="12" spans="1:22" x14ac:dyDescent="0.25">
      <c r="C12" s="29" t="s">
        <v>52</v>
      </c>
      <c r="D12" s="2" t="s">
        <v>48</v>
      </c>
      <c r="E12" s="2">
        <f t="shared" si="0"/>
        <v>2</v>
      </c>
      <c r="F12" s="2">
        <f t="shared" si="10"/>
        <v>5</v>
      </c>
      <c r="G12" s="2" t="str">
        <f t="shared" si="11"/>
        <v/>
      </c>
      <c r="H12" s="3" t="str">
        <f t="shared" si="1"/>
        <v/>
      </c>
      <c r="I12" s="3" t="str">
        <f t="shared" si="2"/>
        <v/>
      </c>
      <c r="J12" s="6" t="str">
        <f t="shared" si="3"/>
        <v/>
      </c>
      <c r="L12" s="29" t="str">
        <f t="shared" si="4"/>
        <v/>
      </c>
      <c r="M12" s="8" t="str">
        <f t="shared" si="5"/>
        <v/>
      </c>
      <c r="O12" s="26" t="str">
        <f t="shared" si="6"/>
        <v/>
      </c>
      <c r="P12" s="8" t="str">
        <f t="shared" si="7"/>
        <v/>
      </c>
      <c r="R12" s="26" t="str">
        <f t="shared" si="12"/>
        <v/>
      </c>
      <c r="S12" s="8" t="str">
        <f t="shared" si="8"/>
        <v/>
      </c>
      <c r="U12" s="26" t="str">
        <f t="shared" si="13"/>
        <v/>
      </c>
      <c r="V12" s="8" t="str">
        <f t="shared" si="9"/>
        <v/>
      </c>
    </row>
    <row r="13" spans="1:22" x14ac:dyDescent="0.25">
      <c r="C13" s="29" t="s">
        <v>53</v>
      </c>
      <c r="D13" s="2"/>
      <c r="E13" s="2">
        <f t="shared" si="0"/>
        <v>1</v>
      </c>
      <c r="F13" s="2">
        <f t="shared" si="10"/>
        <v>6</v>
      </c>
      <c r="G13" s="2">
        <f t="shared" si="11"/>
        <v>6</v>
      </c>
      <c r="H13" s="3" t="str">
        <f t="shared" si="1"/>
        <v/>
      </c>
      <c r="I13" s="3" t="str">
        <f t="shared" si="2"/>
        <v/>
      </c>
      <c r="J13" s="6" t="str">
        <f t="shared" si="3"/>
        <v/>
      </c>
      <c r="L13" s="29" t="str">
        <f t="shared" si="4"/>
        <v/>
      </c>
      <c r="M13" s="8" t="str">
        <f t="shared" si="5"/>
        <v/>
      </c>
      <c r="O13" s="26" t="str">
        <f t="shared" si="6"/>
        <v/>
      </c>
      <c r="P13" s="8" t="str">
        <f t="shared" si="7"/>
        <v/>
      </c>
      <c r="R13" s="26" t="str">
        <f t="shared" si="12"/>
        <v/>
      </c>
      <c r="S13" s="8" t="str">
        <f t="shared" si="8"/>
        <v/>
      </c>
      <c r="U13" s="26" t="str">
        <f t="shared" si="13"/>
        <v/>
      </c>
      <c r="V13" s="8" t="str">
        <f t="shared" si="9"/>
        <v/>
      </c>
    </row>
    <row r="14" spans="1:22" x14ac:dyDescent="0.25">
      <c r="C14" s="29" t="s">
        <v>54</v>
      </c>
      <c r="D14" s="2" t="s">
        <v>53</v>
      </c>
      <c r="E14" s="2">
        <f t="shared" si="0"/>
        <v>2</v>
      </c>
      <c r="F14" s="2">
        <f t="shared" si="10"/>
        <v>7</v>
      </c>
      <c r="G14" s="2" t="str">
        <f t="shared" si="11"/>
        <v/>
      </c>
      <c r="H14" s="3" t="str">
        <f t="shared" si="1"/>
        <v/>
      </c>
      <c r="I14" s="3" t="str">
        <f t="shared" si="2"/>
        <v/>
      </c>
      <c r="J14" s="6" t="str">
        <f t="shared" si="3"/>
        <v/>
      </c>
      <c r="L14" s="29" t="str">
        <f t="shared" si="4"/>
        <v/>
      </c>
      <c r="M14" s="8" t="str">
        <f t="shared" si="5"/>
        <v/>
      </c>
      <c r="O14" s="26" t="str">
        <f t="shared" si="6"/>
        <v/>
      </c>
      <c r="P14" s="8" t="str">
        <f t="shared" si="7"/>
        <v/>
      </c>
      <c r="R14" s="26" t="str">
        <f t="shared" si="12"/>
        <v/>
      </c>
      <c r="S14" s="8" t="str">
        <f t="shared" si="8"/>
        <v/>
      </c>
      <c r="U14" s="26" t="str">
        <f t="shared" si="13"/>
        <v/>
      </c>
      <c r="V14" s="8" t="str">
        <f t="shared" si="9"/>
        <v/>
      </c>
    </row>
    <row r="15" spans="1:22" x14ac:dyDescent="0.25">
      <c r="C15" s="29" t="s">
        <v>55</v>
      </c>
      <c r="D15" s="2" t="s">
        <v>53</v>
      </c>
      <c r="E15" s="2">
        <f t="shared" si="0"/>
        <v>2</v>
      </c>
      <c r="F15" s="2">
        <f t="shared" si="10"/>
        <v>8</v>
      </c>
      <c r="G15" s="2" t="str">
        <f t="shared" si="11"/>
        <v/>
      </c>
      <c r="H15" s="3" t="str">
        <f t="shared" si="1"/>
        <v/>
      </c>
      <c r="I15" s="3" t="str">
        <f t="shared" si="2"/>
        <v/>
      </c>
      <c r="J15" s="6" t="str">
        <f t="shared" si="3"/>
        <v/>
      </c>
      <c r="L15" s="29" t="str">
        <f t="shared" si="4"/>
        <v/>
      </c>
      <c r="M15" s="8" t="str">
        <f t="shared" si="5"/>
        <v/>
      </c>
      <c r="O15" s="26" t="str">
        <f t="shared" si="6"/>
        <v/>
      </c>
      <c r="P15" s="8" t="str">
        <f t="shared" si="7"/>
        <v/>
      </c>
      <c r="R15" s="26" t="str">
        <f t="shared" si="12"/>
        <v/>
      </c>
      <c r="S15" s="8" t="str">
        <f t="shared" si="8"/>
        <v/>
      </c>
      <c r="U15" s="26" t="str">
        <f t="shared" si="13"/>
        <v/>
      </c>
      <c r="V15" s="8" t="str">
        <f t="shared" si="9"/>
        <v/>
      </c>
    </row>
    <row r="16" spans="1:22" x14ac:dyDescent="0.25">
      <c r="C16" s="29" t="s">
        <v>56</v>
      </c>
      <c r="D16" s="2" t="s">
        <v>53</v>
      </c>
      <c r="E16" s="2">
        <f t="shared" si="0"/>
        <v>2</v>
      </c>
      <c r="F16" s="2">
        <f t="shared" si="10"/>
        <v>9</v>
      </c>
      <c r="G16" s="2" t="str">
        <f t="shared" si="11"/>
        <v/>
      </c>
      <c r="H16" s="3" t="str">
        <f t="shared" si="1"/>
        <v/>
      </c>
      <c r="I16" s="3" t="str">
        <f t="shared" si="2"/>
        <v/>
      </c>
      <c r="J16" s="6" t="str">
        <f t="shared" si="3"/>
        <v/>
      </c>
      <c r="L16" s="29" t="str">
        <f t="shared" si="4"/>
        <v/>
      </c>
      <c r="M16" s="8" t="str">
        <f t="shared" si="5"/>
        <v/>
      </c>
      <c r="O16" s="26" t="str">
        <f t="shared" si="6"/>
        <v/>
      </c>
      <c r="P16" s="8" t="str">
        <f t="shared" si="7"/>
        <v/>
      </c>
      <c r="R16" s="26" t="str">
        <f t="shared" si="12"/>
        <v/>
      </c>
      <c r="S16" s="8" t="str">
        <f t="shared" si="8"/>
        <v/>
      </c>
      <c r="U16" s="26" t="str">
        <f t="shared" si="13"/>
        <v/>
      </c>
      <c r="V16" s="8" t="str">
        <f t="shared" si="9"/>
        <v/>
      </c>
    </row>
    <row r="17" spans="3:22" x14ac:dyDescent="0.25">
      <c r="C17" s="29" t="s">
        <v>57</v>
      </c>
      <c r="D17" s="2" t="s">
        <v>53</v>
      </c>
      <c r="E17" s="2">
        <f t="shared" si="0"/>
        <v>2</v>
      </c>
      <c r="F17" s="2">
        <f t="shared" si="10"/>
        <v>10</v>
      </c>
      <c r="G17" s="2" t="str">
        <f t="shared" si="11"/>
        <v/>
      </c>
      <c r="H17" s="3" t="str">
        <f t="shared" si="1"/>
        <v/>
      </c>
      <c r="I17" s="3" t="str">
        <f t="shared" si="2"/>
        <v/>
      </c>
      <c r="J17" s="6" t="str">
        <f t="shared" si="3"/>
        <v/>
      </c>
      <c r="L17" s="29" t="str">
        <f t="shared" si="4"/>
        <v/>
      </c>
      <c r="M17" s="8" t="str">
        <f t="shared" si="5"/>
        <v/>
      </c>
      <c r="O17" s="26" t="str">
        <f t="shared" si="6"/>
        <v/>
      </c>
      <c r="P17" s="8" t="str">
        <f t="shared" si="7"/>
        <v/>
      </c>
      <c r="R17" s="26" t="str">
        <f t="shared" si="12"/>
        <v/>
      </c>
      <c r="S17" s="8" t="str">
        <f t="shared" si="8"/>
        <v/>
      </c>
      <c r="U17" s="26" t="str">
        <f t="shared" si="13"/>
        <v/>
      </c>
      <c r="V17" s="8" t="str">
        <f t="shared" si="9"/>
        <v/>
      </c>
    </row>
    <row r="18" spans="3:22" x14ac:dyDescent="0.25">
      <c r="C18" s="29" t="s">
        <v>58</v>
      </c>
      <c r="D18" s="2" t="s">
        <v>53</v>
      </c>
      <c r="E18" s="2">
        <f t="shared" si="0"/>
        <v>2</v>
      </c>
      <c r="F18" s="2">
        <f t="shared" si="10"/>
        <v>11</v>
      </c>
      <c r="G18" s="2" t="str">
        <f t="shared" si="11"/>
        <v/>
      </c>
      <c r="H18" s="3" t="str">
        <f t="shared" si="1"/>
        <v/>
      </c>
      <c r="I18" s="3" t="str">
        <f t="shared" si="2"/>
        <v/>
      </c>
      <c r="J18" s="6" t="str">
        <f t="shared" si="3"/>
        <v/>
      </c>
      <c r="L18" s="29" t="str">
        <f t="shared" si="4"/>
        <v/>
      </c>
      <c r="M18" s="8" t="str">
        <f t="shared" si="5"/>
        <v/>
      </c>
      <c r="O18" s="26" t="str">
        <f t="shared" si="6"/>
        <v/>
      </c>
      <c r="P18" s="8" t="str">
        <f t="shared" si="7"/>
        <v/>
      </c>
      <c r="R18" s="26" t="str">
        <f t="shared" si="12"/>
        <v/>
      </c>
      <c r="S18" s="8" t="str">
        <f t="shared" si="8"/>
        <v/>
      </c>
      <c r="U18" s="26" t="str">
        <f t="shared" si="13"/>
        <v/>
      </c>
      <c r="V18" s="8" t="str">
        <f t="shared" si="9"/>
        <v/>
      </c>
    </row>
    <row r="19" spans="3:22" x14ac:dyDescent="0.25">
      <c r="C19" s="29" t="s">
        <v>59</v>
      </c>
      <c r="D19" s="2" t="s">
        <v>53</v>
      </c>
      <c r="E19" s="2">
        <f t="shared" si="0"/>
        <v>2</v>
      </c>
      <c r="F19" s="2">
        <f t="shared" si="10"/>
        <v>12</v>
      </c>
      <c r="G19" s="2" t="str">
        <f t="shared" si="11"/>
        <v/>
      </c>
      <c r="H19" s="3" t="str">
        <f t="shared" si="1"/>
        <v/>
      </c>
      <c r="I19" s="3" t="str">
        <f t="shared" si="2"/>
        <v/>
      </c>
      <c r="J19" s="6" t="str">
        <f t="shared" si="3"/>
        <v/>
      </c>
      <c r="L19" s="29" t="str">
        <f t="shared" si="4"/>
        <v/>
      </c>
      <c r="M19" s="8" t="str">
        <f t="shared" si="5"/>
        <v/>
      </c>
      <c r="O19" s="26" t="str">
        <f t="shared" si="6"/>
        <v/>
      </c>
      <c r="P19" s="8" t="str">
        <f t="shared" si="7"/>
        <v/>
      </c>
      <c r="R19" s="26" t="str">
        <f t="shared" si="12"/>
        <v/>
      </c>
      <c r="S19" s="8" t="str">
        <f t="shared" si="8"/>
        <v/>
      </c>
      <c r="U19" s="26" t="str">
        <f t="shared" si="13"/>
        <v/>
      </c>
      <c r="V19" s="8" t="str">
        <f t="shared" si="9"/>
        <v/>
      </c>
    </row>
    <row r="20" spans="3:22" x14ac:dyDescent="0.25">
      <c r="C20" s="29" t="s">
        <v>60</v>
      </c>
      <c r="D20" s="2"/>
      <c r="E20" s="2">
        <f t="shared" si="0"/>
        <v>1</v>
      </c>
      <c r="F20" s="2">
        <f t="shared" si="10"/>
        <v>13</v>
      </c>
      <c r="G20" s="2">
        <f t="shared" si="11"/>
        <v>13</v>
      </c>
      <c r="H20" s="3" t="str">
        <f t="shared" si="1"/>
        <v/>
      </c>
      <c r="I20" s="3" t="str">
        <f t="shared" si="2"/>
        <v/>
      </c>
      <c r="J20" s="6" t="str">
        <f t="shared" si="3"/>
        <v/>
      </c>
      <c r="L20" s="29" t="str">
        <f t="shared" si="4"/>
        <v/>
      </c>
      <c r="M20" s="8" t="str">
        <f t="shared" si="5"/>
        <v/>
      </c>
      <c r="O20" s="26" t="str">
        <f t="shared" si="6"/>
        <v/>
      </c>
      <c r="P20" s="8" t="str">
        <f t="shared" si="7"/>
        <v/>
      </c>
      <c r="R20" s="26" t="str">
        <f t="shared" si="12"/>
        <v/>
      </c>
      <c r="S20" s="8" t="str">
        <f t="shared" si="8"/>
        <v/>
      </c>
      <c r="U20" s="26" t="str">
        <f t="shared" si="13"/>
        <v/>
      </c>
      <c r="V20" s="8" t="str">
        <f t="shared" si="9"/>
        <v/>
      </c>
    </row>
    <row r="21" spans="3:22" x14ac:dyDescent="0.25">
      <c r="C21" s="29" t="s">
        <v>61</v>
      </c>
      <c r="D21" s="2" t="s">
        <v>60</v>
      </c>
      <c r="E21" s="2">
        <f t="shared" si="0"/>
        <v>2</v>
      </c>
      <c r="F21" s="2">
        <f t="shared" si="10"/>
        <v>14</v>
      </c>
      <c r="G21" s="2" t="str">
        <f t="shared" si="11"/>
        <v/>
      </c>
      <c r="H21" s="3" t="str">
        <f t="shared" si="1"/>
        <v/>
      </c>
      <c r="I21" s="3" t="str">
        <f t="shared" si="2"/>
        <v/>
      </c>
      <c r="J21" s="6" t="str">
        <f t="shared" si="3"/>
        <v/>
      </c>
      <c r="L21" s="29" t="str">
        <f t="shared" si="4"/>
        <v/>
      </c>
      <c r="M21" s="8" t="str">
        <f t="shared" si="5"/>
        <v/>
      </c>
      <c r="O21" s="26" t="str">
        <f t="shared" si="6"/>
        <v/>
      </c>
      <c r="P21" s="8" t="str">
        <f t="shared" si="7"/>
        <v/>
      </c>
      <c r="R21" s="26" t="str">
        <f t="shared" si="12"/>
        <v/>
      </c>
      <c r="S21" s="8" t="str">
        <f t="shared" si="8"/>
        <v/>
      </c>
      <c r="U21" s="26" t="str">
        <f t="shared" si="13"/>
        <v/>
      </c>
      <c r="V21" s="8" t="str">
        <f t="shared" si="9"/>
        <v/>
      </c>
    </row>
    <row r="22" spans="3:22" x14ac:dyDescent="0.25">
      <c r="C22" s="29" t="s">
        <v>62</v>
      </c>
      <c r="D22" s="2" t="s">
        <v>61</v>
      </c>
      <c r="E22" s="2">
        <f t="shared" si="0"/>
        <v>3</v>
      </c>
      <c r="F22" s="2">
        <f t="shared" si="10"/>
        <v>15</v>
      </c>
      <c r="G22" s="2" t="str">
        <f t="shared" si="11"/>
        <v/>
      </c>
      <c r="H22" s="3" t="str">
        <f t="shared" si="1"/>
        <v/>
      </c>
      <c r="I22" s="3" t="str">
        <f t="shared" si="2"/>
        <v/>
      </c>
      <c r="J22" s="6" t="str">
        <f t="shared" si="3"/>
        <v/>
      </c>
      <c r="L22" s="29" t="str">
        <f t="shared" si="4"/>
        <v/>
      </c>
      <c r="M22" s="8" t="str">
        <f t="shared" si="5"/>
        <v/>
      </c>
      <c r="O22" s="26" t="str">
        <f t="shared" si="6"/>
        <v/>
      </c>
      <c r="P22" s="8" t="str">
        <f t="shared" si="7"/>
        <v/>
      </c>
      <c r="R22" s="26" t="str">
        <f t="shared" si="12"/>
        <v/>
      </c>
      <c r="S22" s="8" t="str">
        <f t="shared" si="8"/>
        <v/>
      </c>
      <c r="U22" s="26" t="str">
        <f t="shared" si="13"/>
        <v/>
      </c>
      <c r="V22" s="8" t="str">
        <f t="shared" si="9"/>
        <v/>
      </c>
    </row>
    <row r="23" spans="3:22" x14ac:dyDescent="0.25">
      <c r="C23" s="29" t="s">
        <v>63</v>
      </c>
      <c r="D23" s="2" t="s">
        <v>61</v>
      </c>
      <c r="E23" s="2">
        <f t="shared" si="0"/>
        <v>3</v>
      </c>
      <c r="F23" s="2">
        <f t="shared" si="10"/>
        <v>16</v>
      </c>
      <c r="G23" s="2" t="str">
        <f t="shared" si="11"/>
        <v/>
      </c>
      <c r="H23" s="3" t="str">
        <f t="shared" si="1"/>
        <v/>
      </c>
      <c r="I23" s="3" t="str">
        <f t="shared" si="2"/>
        <v/>
      </c>
      <c r="J23" s="6" t="str">
        <f t="shared" si="3"/>
        <v/>
      </c>
      <c r="L23" s="29" t="str">
        <f t="shared" si="4"/>
        <v/>
      </c>
      <c r="M23" s="8" t="str">
        <f t="shared" si="5"/>
        <v/>
      </c>
      <c r="O23" s="26" t="str">
        <f t="shared" si="6"/>
        <v/>
      </c>
      <c r="P23" s="8" t="str">
        <f t="shared" si="7"/>
        <v/>
      </c>
      <c r="R23" s="26" t="str">
        <f t="shared" si="12"/>
        <v/>
      </c>
      <c r="S23" s="8" t="str">
        <f t="shared" si="8"/>
        <v/>
      </c>
      <c r="U23" s="26" t="str">
        <f t="shared" si="13"/>
        <v/>
      </c>
      <c r="V23" s="8" t="str">
        <f t="shared" si="9"/>
        <v/>
      </c>
    </row>
    <row r="24" spans="3:22" x14ac:dyDescent="0.25">
      <c r="C24" s="29" t="s">
        <v>73</v>
      </c>
      <c r="D24" s="2" t="s">
        <v>48</v>
      </c>
      <c r="E24" s="2"/>
      <c r="F24" s="2">
        <f t="shared" si="10"/>
        <v>17</v>
      </c>
      <c r="G24" s="2" t="str">
        <f t="shared" si="11"/>
        <v/>
      </c>
      <c r="H24" s="3" t="str">
        <f t="shared" si="1"/>
        <v/>
      </c>
      <c r="I24" s="3" t="str">
        <f t="shared" si="2"/>
        <v/>
      </c>
      <c r="J24" s="6" t="str">
        <f t="shared" si="3"/>
        <v/>
      </c>
      <c r="L24" s="29" t="str">
        <f t="shared" ref="L24" si="14">IFERROR(SMALL($G$8:$G$30, $F24), "")</f>
        <v/>
      </c>
      <c r="M24" s="8" t="str">
        <f t="shared" ref="M24" si="15">IF(L24="","",INDEX($C$8:$C$30,MATCH(L24,$F$8:$F$30,0)))</f>
        <v/>
      </c>
      <c r="O24" s="26" t="str">
        <f t="shared" ref="O24" si="16">IFERROR(SMALL($H$8:$H$30, $F24), "")</f>
        <v/>
      </c>
      <c r="P24" s="8" t="str">
        <f t="shared" ref="P24" si="17">IF(O24="","",INDEX($C$8:$C$30,MATCH(O24,$F$8:$F$30,0)))</f>
        <v/>
      </c>
      <c r="R24" s="26" t="str">
        <f t="shared" si="12"/>
        <v/>
      </c>
      <c r="S24" s="8" t="str">
        <f t="shared" ref="S24" si="18">IF(R24="","",INDEX($C$8:$C$30,MATCH(R24,$F$8:$F$30,0)))</f>
        <v/>
      </c>
      <c r="U24" s="26" t="str">
        <f t="shared" si="13"/>
        <v/>
      </c>
      <c r="V24" s="8" t="str">
        <f t="shared" ref="V24" si="19">IF(U24="","",INDEX($C$8:$C$30,MATCH(U24,$F$8:$F$30,0)))</f>
        <v/>
      </c>
    </row>
    <row r="25" spans="3:22" x14ac:dyDescent="0.25">
      <c r="C25" s="29" t="s">
        <v>64</v>
      </c>
      <c r="D25" s="2" t="s">
        <v>60</v>
      </c>
      <c r="E25" s="2">
        <f>IFERROR(INDEX($E$8:$E$30,MATCH(D25,$C$8:$C$30,0)),0)+1</f>
        <v>2</v>
      </c>
      <c r="F25" s="2">
        <f t="shared" si="10"/>
        <v>18</v>
      </c>
      <c r="G25" s="2" t="str">
        <f t="shared" si="11"/>
        <v/>
      </c>
      <c r="H25" s="3" t="str">
        <f t="shared" si="1"/>
        <v/>
      </c>
      <c r="I25" s="3" t="str">
        <f t="shared" si="2"/>
        <v/>
      </c>
      <c r="J25" s="6" t="str">
        <f t="shared" si="3"/>
        <v/>
      </c>
      <c r="L25" s="29" t="str">
        <f>IFERROR(SMALL($G$8:$G$30, $F25), "")</f>
        <v/>
      </c>
      <c r="M25" s="8" t="str">
        <f>IF(L25="","",INDEX($C$8:$C$30,MATCH(L25,$F$8:$F$30,0)))</f>
        <v/>
      </c>
      <c r="O25" s="26" t="str">
        <f>IFERROR(SMALL($H$8:$H$30, $F25), "")</f>
        <v/>
      </c>
      <c r="P25" s="8" t="str">
        <f>IF(O25="","",INDEX($C$8:$C$30,MATCH(O25,$F$8:$F$30,0)))</f>
        <v/>
      </c>
      <c r="R25" s="26" t="str">
        <f t="shared" si="12"/>
        <v/>
      </c>
      <c r="S25" s="8" t="str">
        <f>IF(R25="","",INDEX($C$8:$C$30,MATCH(R25,$F$8:$F$30,0)))</f>
        <v/>
      </c>
      <c r="U25" s="26" t="str">
        <f t="shared" si="13"/>
        <v/>
      </c>
      <c r="V25" s="8" t="str">
        <f>IF(U25="","",INDEX($C$8:$C$30,MATCH(U25,$F$8:$F$30,0)))</f>
        <v/>
      </c>
    </row>
    <row r="26" spans="3:22" x14ac:dyDescent="0.25">
      <c r="C26" s="29" t="s">
        <v>65</v>
      </c>
      <c r="D26" s="2" t="s">
        <v>64</v>
      </c>
      <c r="E26" s="2">
        <f>IFERROR(INDEX($E$8:$E$30,MATCH(D26,$C$8:$C$30,0)),0)+1</f>
        <v>3</v>
      </c>
      <c r="F26" s="2">
        <f t="shared" si="10"/>
        <v>19</v>
      </c>
      <c r="G26" s="2" t="str">
        <f t="shared" si="11"/>
        <v/>
      </c>
      <c r="H26" s="3" t="str">
        <f t="shared" si="1"/>
        <v/>
      </c>
      <c r="I26" s="3" t="str">
        <f t="shared" si="2"/>
        <v/>
      </c>
      <c r="J26" s="6" t="str">
        <f t="shared" si="3"/>
        <v/>
      </c>
      <c r="L26" s="29" t="str">
        <f>IFERROR(SMALL($G$8:$G$30, $F26), "")</f>
        <v/>
      </c>
      <c r="M26" s="8" t="str">
        <f>IF(L26="","",INDEX($C$8:$C$30,MATCH(L26,$F$8:$F$30,0)))</f>
        <v/>
      </c>
      <c r="O26" s="26" t="str">
        <f>IFERROR(SMALL($H$8:$H$30, $F26), "")</f>
        <v/>
      </c>
      <c r="P26" s="8" t="str">
        <f>IF(O26="","",INDEX($C$8:$C$30,MATCH(O26,$F$8:$F$30,0)))</f>
        <v/>
      </c>
      <c r="R26" s="26" t="str">
        <f t="shared" si="12"/>
        <v/>
      </c>
      <c r="S26" s="8" t="str">
        <f>IF(R26="","",INDEX($C$8:$C$30,MATCH(R26,$F$8:$F$30,0)))</f>
        <v/>
      </c>
      <c r="U26" s="26" t="str">
        <f t="shared" si="13"/>
        <v/>
      </c>
      <c r="V26" s="8" t="str">
        <f>IF(U26="","",INDEX($C$8:$C$30,MATCH(U26,$F$8:$F$30,0)))</f>
        <v/>
      </c>
    </row>
    <row r="27" spans="3:22" x14ac:dyDescent="0.25">
      <c r="C27" s="29" t="s">
        <v>66</v>
      </c>
      <c r="D27" s="2" t="s">
        <v>64</v>
      </c>
      <c r="E27" s="2">
        <f>IFERROR(INDEX($E$8:$E$30,MATCH(D27,$C$8:$C$30,0)),0)+1</f>
        <v>3</v>
      </c>
      <c r="F27" s="2">
        <f t="shared" si="10"/>
        <v>20</v>
      </c>
      <c r="G27" s="2" t="str">
        <f t="shared" si="11"/>
        <v/>
      </c>
      <c r="H27" s="3" t="str">
        <f t="shared" si="1"/>
        <v/>
      </c>
      <c r="I27" s="3" t="str">
        <f t="shared" si="2"/>
        <v/>
      </c>
      <c r="J27" s="6" t="str">
        <f t="shared" si="3"/>
        <v/>
      </c>
      <c r="L27" s="29" t="str">
        <f>IFERROR(SMALL($G$8:$G$30, $F27), "")</f>
        <v/>
      </c>
      <c r="M27" s="8" t="str">
        <f>IF(L27="","",INDEX($C$8:$C$30,MATCH(L27,$F$8:$F$30,0)))</f>
        <v/>
      </c>
      <c r="O27" s="26" t="str">
        <f>IFERROR(SMALL($H$8:$H$30, $F27), "")</f>
        <v/>
      </c>
      <c r="P27" s="8" t="str">
        <f>IF(O27="","",INDEX($C$8:$C$30,MATCH(O27,$F$8:$F$30,0)))</f>
        <v/>
      </c>
      <c r="R27" s="26" t="str">
        <f t="shared" si="12"/>
        <v/>
      </c>
      <c r="S27" s="8" t="str">
        <f>IF(R27="","",INDEX($C$8:$C$30,MATCH(R27,$F$8:$F$30,0)))</f>
        <v/>
      </c>
      <c r="U27" s="26" t="str">
        <f t="shared" si="13"/>
        <v/>
      </c>
      <c r="V27" s="8" t="str">
        <f>IF(U27="","",INDEX($C$8:$C$30,MATCH(U27,$F$8:$F$30,0)))</f>
        <v/>
      </c>
    </row>
    <row r="28" spans="3:22" x14ac:dyDescent="0.25">
      <c r="C28" s="29" t="s">
        <v>67</v>
      </c>
      <c r="D28" s="2" t="s">
        <v>53</v>
      </c>
      <c r="E28" s="2">
        <f>IFERROR(INDEX($E$8:$E$30,MATCH(D28,$C$8:$C$30,0)),0)+1</f>
        <v>2</v>
      </c>
      <c r="F28" s="2">
        <f t="shared" si="10"/>
        <v>21</v>
      </c>
      <c r="G28" s="2" t="str">
        <f t="shared" si="11"/>
        <v/>
      </c>
      <c r="H28" s="3" t="str">
        <f t="shared" si="1"/>
        <v/>
      </c>
      <c r="I28" s="3" t="str">
        <f t="shared" si="2"/>
        <v/>
      </c>
      <c r="J28" s="6" t="str">
        <f t="shared" si="3"/>
        <v/>
      </c>
      <c r="L28" s="29" t="str">
        <f>IFERROR(SMALL($G$8:$G$30, $F28), "")</f>
        <v/>
      </c>
      <c r="M28" s="8" t="str">
        <f>IF(L28="","",INDEX($C$8:$C$30,MATCH(L28,$F$8:$F$30,0)))</f>
        <v/>
      </c>
      <c r="O28" s="26" t="str">
        <f>IFERROR(SMALL($H$8:$H$30, $F28), "")</f>
        <v/>
      </c>
      <c r="P28" s="8" t="str">
        <f>IF(O28="","",INDEX($C$8:$C$30,MATCH(O28,$F$8:$F$30,0)))</f>
        <v/>
      </c>
      <c r="R28" s="26" t="str">
        <f t="shared" si="12"/>
        <v/>
      </c>
      <c r="S28" s="8" t="str">
        <f>IF(R28="","",INDEX($C$8:$C$30,MATCH(R28,$F$8:$F$30,0)))</f>
        <v/>
      </c>
      <c r="U28" s="26" t="str">
        <f t="shared" si="13"/>
        <v/>
      </c>
      <c r="V28" s="8" t="str">
        <f>IF(U28="","",INDEX($C$8:$C$30,MATCH(U28,$F$8:$F$30,0)))</f>
        <v/>
      </c>
    </row>
    <row r="29" spans="3:22" x14ac:dyDescent="0.25">
      <c r="C29" s="29" t="s">
        <v>68</v>
      </c>
      <c r="D29" s="2" t="s">
        <v>65</v>
      </c>
      <c r="E29" s="2">
        <f>IFERROR(INDEX($E$8:$E$30,MATCH(D29,$C$8:$C$30,0)),0)+1</f>
        <v>4</v>
      </c>
      <c r="F29" s="2">
        <f t="shared" si="10"/>
        <v>22</v>
      </c>
      <c r="G29" s="2" t="str">
        <f t="shared" si="11"/>
        <v/>
      </c>
      <c r="H29" s="3" t="str">
        <f t="shared" si="1"/>
        <v/>
      </c>
      <c r="I29" s="3" t="str">
        <f t="shared" si="2"/>
        <v/>
      </c>
      <c r="J29" s="6" t="str">
        <f t="shared" si="3"/>
        <v/>
      </c>
      <c r="L29" s="29" t="str">
        <f>IFERROR(SMALL($G$8:$G$30, $F29), "")</f>
        <v/>
      </c>
      <c r="M29" s="8" t="str">
        <f>IF(L29="","",INDEX($C$8:$C$30,MATCH(L29,$F$8:$F$30,0)))</f>
        <v/>
      </c>
      <c r="O29" s="26" t="str">
        <f>IFERROR(SMALL($H$8:$H$30, $F29), "")</f>
        <v/>
      </c>
      <c r="P29" s="8" t="str">
        <f>IF(O29="","",INDEX($C$8:$C$30,MATCH(O29,$F$8:$F$30,0)))</f>
        <v/>
      </c>
      <c r="R29" s="26" t="str">
        <f t="shared" si="12"/>
        <v/>
      </c>
      <c r="S29" s="8" t="str">
        <f>IF(R29="","",INDEX($C$8:$C$30,MATCH(R29,$F$8:$F$30,0)))</f>
        <v/>
      </c>
      <c r="U29" s="26" t="str">
        <f t="shared" si="13"/>
        <v/>
      </c>
      <c r="V29" s="8" t="str">
        <f>IF(U29="","",INDEX($C$8:$C$30,MATCH(U29,$F$8:$F$30,0)))</f>
        <v/>
      </c>
    </row>
    <row r="30" spans="3:22" ht="15" thickBot="1" x14ac:dyDescent="0.3">
      <c r="C30" s="30"/>
      <c r="D30" s="9"/>
      <c r="E30" s="9"/>
      <c r="F30" s="9"/>
      <c r="G30" s="9"/>
      <c r="H30" s="9"/>
      <c r="I30" s="9"/>
      <c r="J30" s="7"/>
      <c r="L30" s="30"/>
      <c r="M30" s="7"/>
      <c r="O30" s="30"/>
      <c r="P30" s="7"/>
      <c r="R30" s="30"/>
      <c r="S30" s="7"/>
      <c r="U30" s="30"/>
      <c r="V30" s="7"/>
    </row>
    <row r="31" spans="3:22" ht="15" thickBot="1" x14ac:dyDescent="0.3"/>
    <row r="32" spans="3:22" ht="15" thickBot="1" x14ac:dyDescent="0.3">
      <c r="M32" s="17" t="s">
        <v>74</v>
      </c>
      <c r="P32" s="17" t="s">
        <v>74</v>
      </c>
      <c r="S32" s="17" t="s">
        <v>74</v>
      </c>
      <c r="V32" s="17" t="s">
        <v>74</v>
      </c>
    </row>
  </sheetData>
  <dataValidations count="5">
    <dataValidation type="list" allowBlank="1" showInputMessage="1" showErrorMessage="1" sqref="D8:D30">
      <formula1>$C$8:$C$30</formula1>
    </dataValidation>
    <dataValidation type="list" allowBlank="1" showInputMessage="1" showErrorMessage="1" sqref="M32">
      <formula1>OFFSET($M$7,1,0,COUNTA($M$7:$M$30)-COUNTIF($M$7:$M$30,"")+1)</formula1>
    </dataValidation>
    <dataValidation type="list" allowBlank="1" showInputMessage="1" showErrorMessage="1" sqref="P32">
      <formula1>OFFSET($P$7,1,0,COUNTA($P$7:$P$30)-COUNTIF($P$7:$P$30,"")+1)</formula1>
    </dataValidation>
    <dataValidation type="list" allowBlank="1" showInputMessage="1" showErrorMessage="1" sqref="S32">
      <formula1>OFFSET($S$7,1,0,COUNTA($S$7:$S$30)-COUNTIF($S$7:$S$30,"")+1)</formula1>
    </dataValidation>
    <dataValidation type="list" allowBlank="1" showInputMessage="1" showErrorMessage="1" sqref="V32">
      <formula1>OFFSET($V$7,1,0,COUNTA($V$7:$V$30)-COUNTIF($V$7:$V$30,"")+1)</formula1>
    </dataValidation>
  </dataValidations>
  <hyperlinks>
    <hyperlink ref="P2" r:id="rId1" tooltip="Je réalise vos feuilles de calcul et application Office."/>
    <hyperlink ref="M2" r:id="rId2" tooltip="Comprendre l'informatique par le rire."/>
  </hyperlinks>
  <pageMargins left="0.7" right="0.7" top="0.75" bottom="0.75" header="0.3" footer="0.3"/>
  <pageSetup paperSize="9" orientation="portrait" horizontalDpi="4294967293" verticalDpi="0"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showGridLines="0" workbookViewId="0">
      <selection activeCell="C5" sqref="C5"/>
    </sheetView>
  </sheetViews>
  <sheetFormatPr baseColWidth="10" defaultRowHeight="14.25" x14ac:dyDescent="0.25"/>
  <cols>
    <col min="1" max="1" width="17.42578125" style="1" bestFit="1" customWidth="1"/>
    <col min="2" max="2" width="11.42578125" style="1"/>
    <col min="3" max="3" width="18" style="1" bestFit="1" customWidth="1"/>
    <col min="4" max="4" width="5.7109375" style="1" customWidth="1"/>
    <col min="5" max="5" width="20" style="1" bestFit="1" customWidth="1"/>
    <col min="6" max="6" width="5.7109375" style="1" customWidth="1"/>
    <col min="7" max="7" width="16.42578125" style="1" bestFit="1" customWidth="1"/>
    <col min="8" max="8" width="5.7109375" style="1" customWidth="1"/>
    <col min="9" max="9" width="14.85546875" style="1" bestFit="1" customWidth="1"/>
    <col min="10" max="12" width="11.42578125" style="1"/>
    <col min="13" max="13" width="20.7109375" style="1" customWidth="1"/>
    <col min="14" max="15" width="11.42578125" style="1"/>
    <col min="16" max="16" width="20.7109375" style="1" customWidth="1"/>
    <col min="17" max="16384" width="11.42578125" style="1"/>
  </cols>
  <sheetData>
    <row r="1" spans="1:16" s="54" customFormat="1" ht="15.95" customHeight="1" thickBot="1" x14ac:dyDescent="0.3"/>
    <row r="2" spans="1:16" s="54" customFormat="1" ht="15.95" customHeight="1" thickBot="1" x14ac:dyDescent="0.3">
      <c r="A2" s="68" t="str">
        <f ca="1">RIGHT(CELL("nomfichier",$A$1),LEN(CELL("nomfichier",$A$1))-FIND("]",CELL("nomfichier",$A$1),1))</f>
        <v>Multi-Tableau</v>
      </c>
      <c r="M2" s="56" t="s">
        <v>75</v>
      </c>
      <c r="P2" s="56" t="s">
        <v>76</v>
      </c>
    </row>
    <row r="3" spans="1:16" s="54" customFormat="1" ht="15.95" customHeight="1" x14ac:dyDescent="0.25"/>
    <row r="4" spans="1:16" ht="15" thickBot="1" x14ac:dyDescent="0.3"/>
    <row r="5" spans="1:16" ht="15" thickBot="1" x14ac:dyDescent="0.25">
      <c r="C5" s="44" t="s">
        <v>42</v>
      </c>
      <c r="E5" s="44" t="s">
        <v>45</v>
      </c>
    </row>
    <row r="8" spans="1:16" ht="15" thickBot="1" x14ac:dyDescent="0.3"/>
    <row r="9" spans="1:16" ht="15" thickBot="1" x14ac:dyDescent="0.3">
      <c r="C9" s="13" t="s">
        <v>33</v>
      </c>
    </row>
    <row r="10" spans="1:16" x14ac:dyDescent="0.25">
      <c r="C10" s="14" t="s">
        <v>34</v>
      </c>
    </row>
    <row r="11" spans="1:16" x14ac:dyDescent="0.25">
      <c r="C11" s="15" t="s">
        <v>35</v>
      </c>
    </row>
    <row r="12" spans="1:16" x14ac:dyDescent="0.25">
      <c r="C12" s="15" t="s">
        <v>42</v>
      </c>
    </row>
    <row r="13" spans="1:16" ht="15" thickBot="1" x14ac:dyDescent="0.3">
      <c r="C13" s="16"/>
    </row>
    <row r="14" spans="1:16" ht="15" thickBot="1" x14ac:dyDescent="0.3"/>
    <row r="15" spans="1:16" ht="15" thickBot="1" x14ac:dyDescent="0.3">
      <c r="E15" s="13" t="s">
        <v>34</v>
      </c>
    </row>
    <row r="16" spans="1:16" x14ac:dyDescent="0.25">
      <c r="E16" s="14" t="s">
        <v>36</v>
      </c>
    </row>
    <row r="17" spans="5:9" x14ac:dyDescent="0.25">
      <c r="E17" s="15" t="s">
        <v>37</v>
      </c>
    </row>
    <row r="18" spans="5:9" x14ac:dyDescent="0.25">
      <c r="E18" s="15" t="s">
        <v>38</v>
      </c>
    </row>
    <row r="19" spans="5:9" x14ac:dyDescent="0.25">
      <c r="E19" s="15" t="s">
        <v>39</v>
      </c>
    </row>
    <row r="20" spans="5:9" ht="15" thickBot="1" x14ac:dyDescent="0.3">
      <c r="E20" s="16"/>
    </row>
    <row r="21" spans="5:9" ht="15" thickBot="1" x14ac:dyDescent="0.3"/>
    <row r="22" spans="5:9" ht="15" thickBot="1" x14ac:dyDescent="0.3">
      <c r="G22" s="13" t="s">
        <v>35</v>
      </c>
    </row>
    <row r="23" spans="5:9" x14ac:dyDescent="0.25">
      <c r="G23" s="14" t="s">
        <v>40</v>
      </c>
    </row>
    <row r="24" spans="5:9" x14ac:dyDescent="0.25">
      <c r="G24" s="15" t="s">
        <v>41</v>
      </c>
    </row>
    <row r="25" spans="5:9" ht="15" thickBot="1" x14ac:dyDescent="0.3">
      <c r="G25" s="16"/>
    </row>
    <row r="26" spans="5:9" ht="15" thickBot="1" x14ac:dyDescent="0.3"/>
    <row r="27" spans="5:9" ht="15" thickBot="1" x14ac:dyDescent="0.3">
      <c r="I27" s="13" t="s">
        <v>42</v>
      </c>
    </row>
    <row r="28" spans="5:9" x14ac:dyDescent="0.25">
      <c r="I28" s="14" t="s">
        <v>7</v>
      </c>
    </row>
    <row r="29" spans="5:9" x14ac:dyDescent="0.25">
      <c r="I29" s="15" t="s">
        <v>43</v>
      </c>
    </row>
    <row r="30" spans="5:9" x14ac:dyDescent="0.25">
      <c r="I30" s="15" t="s">
        <v>44</v>
      </c>
    </row>
    <row r="31" spans="5:9" x14ac:dyDescent="0.25">
      <c r="I31" s="15" t="s">
        <v>45</v>
      </c>
    </row>
    <row r="32" spans="5:9" ht="15" thickBot="1" x14ac:dyDescent="0.3">
      <c r="I32" s="16"/>
    </row>
  </sheetData>
  <dataValidations count="2">
    <dataValidation type="list" allowBlank="1" showInputMessage="1" showErrorMessage="1" sqref="C5">
      <formula1>Famille</formula1>
    </dataValidation>
    <dataValidation type="list" allowBlank="1" showInputMessage="1" showErrorMessage="1" sqref="E5">
      <formula1>INDIRECT($C$5)</formula1>
    </dataValidation>
  </dataValidations>
  <hyperlinks>
    <hyperlink ref="P2" r:id="rId1" tooltip="Je réalise vos feuilles de calcul et application Office."/>
    <hyperlink ref="M2" r:id="rId2" tooltip="Comprendre l'informatique par le rire."/>
  </hyperlinks>
  <pageMargins left="0.7" right="0.7" top="0.75" bottom="0.75" header="0.3" footer="0.3"/>
  <pageSetup paperSize="9" orientation="portrait" horizontalDpi="4294967293"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Informations</vt:lpstr>
      <vt:lpstr>Sample</vt:lpstr>
      <vt:lpstr>Doublons</vt:lpstr>
      <vt:lpstr>Autocomplétion</vt:lpstr>
      <vt:lpstr>Cascade</vt:lpstr>
      <vt:lpstr>Reflexive</vt:lpstr>
      <vt:lpstr>Multi-Tableau</vt:lpstr>
      <vt:lpstr>Alimentation</vt:lpstr>
      <vt:lpstr>Électroménager</vt:lpstr>
      <vt:lpstr>Famille</vt:lpstr>
      <vt:lpstr>Loisirs</vt:lpstr>
    </vt:vector>
  </TitlesOfParts>
  <Company>Another Race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Jean-Michel Desmoineaux</dc:creator>
  <cp:lastModifiedBy>Jean-Michel Desmoineaux</cp:lastModifiedBy>
  <dcterms:created xsi:type="dcterms:W3CDTF">2018-11-29T13:41:10Z</dcterms:created>
  <dcterms:modified xsi:type="dcterms:W3CDTF">2019-02-19T08:10:16Z</dcterms:modified>
</cp:coreProperties>
</file>